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19170" windowHeight="4695" activeTab="0"/>
  </bookViews>
  <sheets>
    <sheet name="一覧" sheetId="1" r:id="rId1"/>
  </sheets>
  <definedNames>
    <definedName name="_xlnm.Print_Area" localSheetId="0">'一覧'!$A$2:$AC$35</definedName>
  </definedNames>
  <calcPr fullCalcOnLoad="1"/>
</workbook>
</file>

<file path=xl/sharedStrings.xml><?xml version="1.0" encoding="utf-8"?>
<sst xmlns="http://schemas.openxmlformats.org/spreadsheetml/2006/main" count="338" uniqueCount="270">
  <si>
    <t>S</t>
  </si>
  <si>
    <t>小方　聡</t>
  </si>
  <si>
    <t>S52</t>
  </si>
  <si>
    <t>S60</t>
  </si>
  <si>
    <t>S61</t>
  </si>
  <si>
    <t>H18</t>
  </si>
  <si>
    <t>吉田新一</t>
  </si>
  <si>
    <t>COX</t>
  </si>
  <si>
    <t>柳内龍二</t>
  </si>
  <si>
    <t>小泉良紀</t>
  </si>
  <si>
    <t>橋本隆夫</t>
  </si>
  <si>
    <t>勝山浩一</t>
  </si>
  <si>
    <t>鎌田哲朗</t>
  </si>
  <si>
    <t>青山威夫</t>
  </si>
  <si>
    <t>本田一博</t>
  </si>
  <si>
    <t>野村祐造</t>
  </si>
  <si>
    <t>石出好貞</t>
  </si>
  <si>
    <t>漕　　手</t>
  </si>
  <si>
    <t>佐野隆司</t>
  </si>
  <si>
    <t>入江　勤</t>
  </si>
  <si>
    <t>柳沢幹夫</t>
  </si>
  <si>
    <t>白川　裕</t>
  </si>
  <si>
    <t>高橋康夫</t>
  </si>
  <si>
    <t>荒川裕明</t>
  </si>
  <si>
    <t>小林良夫</t>
  </si>
  <si>
    <t>熊谷政行</t>
  </si>
  <si>
    <t>宇田川毅</t>
  </si>
  <si>
    <t>小泉正巳</t>
  </si>
  <si>
    <t>木原康之</t>
  </si>
  <si>
    <t>閉会式</t>
  </si>
  <si>
    <t>S47</t>
  </si>
  <si>
    <t>女子選抜</t>
  </si>
  <si>
    <t>H11</t>
  </si>
  <si>
    <t>三田漕</t>
  </si>
  <si>
    <t>団塊号</t>
  </si>
  <si>
    <t>-</t>
  </si>
  <si>
    <t>理工</t>
  </si>
  <si>
    <t>団塊</t>
  </si>
  <si>
    <t>土屋信之</t>
  </si>
  <si>
    <t>S44</t>
  </si>
  <si>
    <t>S52</t>
  </si>
  <si>
    <t>使用艇</t>
  </si>
  <si>
    <t>稲門</t>
  </si>
  <si>
    <t>三田</t>
  </si>
  <si>
    <t>混合</t>
  </si>
  <si>
    <t>熊谷</t>
  </si>
  <si>
    <t>中林洋右</t>
  </si>
  <si>
    <t>田口昌弘</t>
  </si>
  <si>
    <t>清水道太郎</t>
  </si>
  <si>
    <t>～</t>
  </si>
  <si>
    <t>後片づけ</t>
  </si>
  <si>
    <t>お楽しみ　　乗艇</t>
  </si>
  <si>
    <t>坂本荘太郎</t>
  </si>
  <si>
    <t>今井政光</t>
  </si>
  <si>
    <t>中村　径</t>
  </si>
  <si>
    <t>稲門艇友会</t>
  </si>
  <si>
    <t>１．判定長：競技結果報告・総評</t>
  </si>
  <si>
    <t>NF２</t>
  </si>
  <si>
    <t>NF３</t>
  </si>
  <si>
    <t>NF５</t>
  </si>
  <si>
    <t>NF4</t>
  </si>
  <si>
    <t>菅野　亮</t>
  </si>
  <si>
    <t>大岡広善</t>
  </si>
  <si>
    <t>那須原和良</t>
  </si>
  <si>
    <t>林　　操</t>
  </si>
  <si>
    <t>松村治夫</t>
  </si>
  <si>
    <t>千葉一彦</t>
  </si>
  <si>
    <t>芦沢正洋</t>
  </si>
  <si>
    <t>吉田久史</t>
  </si>
  <si>
    <t>阿部健一郎</t>
  </si>
  <si>
    <t>石出好貞</t>
  </si>
  <si>
    <t>山本武志</t>
  </si>
  <si>
    <t>パルテ</t>
  </si>
  <si>
    <t>キラー</t>
  </si>
  <si>
    <t>ｷﾗｰﾎｴｰﾙ</t>
  </si>
  <si>
    <t>1981連合</t>
  </si>
  <si>
    <t>1960連合</t>
  </si>
  <si>
    <t>1970連合</t>
  </si>
  <si>
    <t>1980連合</t>
  </si>
  <si>
    <t>1990連合</t>
  </si>
  <si>
    <t>2000連合</t>
  </si>
  <si>
    <t>S56</t>
  </si>
  <si>
    <t>S60</t>
  </si>
  <si>
    <t>H03</t>
  </si>
  <si>
    <t>岡本 卓</t>
  </si>
  <si>
    <t>調整</t>
  </si>
  <si>
    <t>河村典雄</t>
  </si>
  <si>
    <t>新中博昌</t>
  </si>
  <si>
    <t>小室光一</t>
  </si>
  <si>
    <t>招待</t>
  </si>
  <si>
    <t>徳田裕司</t>
  </si>
  <si>
    <t>松本美保</t>
  </si>
  <si>
    <t>齋田美怜</t>
  </si>
  <si>
    <t>大黒知子</t>
  </si>
  <si>
    <t>市山陽子</t>
  </si>
  <si>
    <t>吉澤　早</t>
  </si>
  <si>
    <t>浜野暁子</t>
  </si>
  <si>
    <t>谷口文温</t>
  </si>
  <si>
    <t>田中耕一</t>
  </si>
  <si>
    <t>笠原正晃</t>
  </si>
  <si>
    <t>石井伸壽</t>
  </si>
  <si>
    <t>津布久祐次</t>
  </si>
  <si>
    <t>杉山俊也</t>
  </si>
  <si>
    <t>原田洋一</t>
  </si>
  <si>
    <t>武良研二</t>
  </si>
  <si>
    <t>大木康正</t>
  </si>
  <si>
    <t>石崎利之</t>
  </si>
  <si>
    <t>岡崎伸二</t>
  </si>
  <si>
    <t>広瀬直彦</t>
  </si>
  <si>
    <t>高宮　崇</t>
  </si>
  <si>
    <t>植田浩之</t>
  </si>
  <si>
    <t>西田晴之</t>
  </si>
  <si>
    <t>粟屋和敏</t>
  </si>
  <si>
    <t>補正値</t>
  </si>
  <si>
    <t>朝倉重徳</t>
  </si>
  <si>
    <t>エイトA</t>
  </si>
  <si>
    <t>エイトB</t>
  </si>
  <si>
    <t>高島洋一</t>
  </si>
  <si>
    <t>菊池　透</t>
  </si>
  <si>
    <t>濱松　晃</t>
  </si>
  <si>
    <t>花田久丸</t>
  </si>
  <si>
    <t>NF２</t>
  </si>
  <si>
    <t>NF３</t>
  </si>
  <si>
    <t>NF4</t>
  </si>
  <si>
    <t>NF５</t>
  </si>
  <si>
    <t>岡田宏一</t>
  </si>
  <si>
    <t>２．実行委員長：表彰・挨拶</t>
  </si>
  <si>
    <t>松本卓一</t>
  </si>
  <si>
    <t>中山晴之</t>
  </si>
  <si>
    <t>沼田浩一</t>
  </si>
  <si>
    <t>松下悦男</t>
  </si>
  <si>
    <t>井上博史</t>
  </si>
  <si>
    <t>池田照樹</t>
  </si>
  <si>
    <t>堀江慎一</t>
  </si>
  <si>
    <t>小松　茂</t>
  </si>
  <si>
    <t>梶原猛志</t>
  </si>
  <si>
    <t>長野利男</t>
  </si>
  <si>
    <t>須田富夫</t>
  </si>
  <si>
    <t>竹内健一</t>
  </si>
  <si>
    <t>村山隆志</t>
  </si>
  <si>
    <t>小泉　宏</t>
  </si>
  <si>
    <t>竹内　宏</t>
  </si>
  <si>
    <t>柳沢浩司</t>
  </si>
  <si>
    <t>丸山秀治</t>
  </si>
  <si>
    <t>山田賢治</t>
  </si>
  <si>
    <t>鍋島久夫</t>
  </si>
  <si>
    <t>大河原秀一郎</t>
  </si>
  <si>
    <t>大橋洋介</t>
  </si>
  <si>
    <t>古川卓哉</t>
  </si>
  <si>
    <t>藤松隆司</t>
  </si>
  <si>
    <t>窪田貴夫</t>
  </si>
  <si>
    <t>北原一生</t>
  </si>
  <si>
    <t>今井正光</t>
  </si>
  <si>
    <t>藤井康人</t>
  </si>
  <si>
    <t>中井　豊</t>
  </si>
  <si>
    <t>9:20～10:20</t>
  </si>
  <si>
    <t>上野浩史</t>
  </si>
  <si>
    <t>岡部　勉</t>
  </si>
  <si>
    <t>小寺浩二</t>
  </si>
  <si>
    <t>松村治夫</t>
  </si>
  <si>
    <t>小室光一</t>
  </si>
  <si>
    <t>NF６</t>
  </si>
  <si>
    <t>2'11''43</t>
  </si>
  <si>
    <t>2'03"17</t>
  </si>
  <si>
    <t>2'00"91</t>
  </si>
  <si>
    <t>2'10"25</t>
  </si>
  <si>
    <t>2'10"58</t>
  </si>
  <si>
    <t>2'30"94</t>
  </si>
  <si>
    <t>2'21"71</t>
  </si>
  <si>
    <t>2'22"09</t>
  </si>
  <si>
    <t>2'15"51</t>
  </si>
  <si>
    <t>池ノ上亨</t>
  </si>
  <si>
    <t>2'15"54</t>
  </si>
  <si>
    <t>2'12"11</t>
  </si>
  <si>
    <t>2'15"19</t>
  </si>
  <si>
    <t>2'10"21</t>
  </si>
  <si>
    <t>2'07"83</t>
  </si>
  <si>
    <t>2'41"73</t>
  </si>
  <si>
    <t>2'03"37</t>
  </si>
  <si>
    <t>2'08"94</t>
  </si>
  <si>
    <t>1'44"13</t>
  </si>
  <si>
    <t>1'43"58</t>
  </si>
  <si>
    <t>1'50"06</t>
  </si>
  <si>
    <t>1'52"19</t>
  </si>
  <si>
    <t>1'38"36</t>
  </si>
  <si>
    <t>1'45"91</t>
  </si>
  <si>
    <t>2'06"86</t>
  </si>
  <si>
    <t>1'34"40</t>
  </si>
  <si>
    <t>1'35"76</t>
  </si>
  <si>
    <t>1'28"24</t>
  </si>
  <si>
    <t>1'34"81</t>
  </si>
  <si>
    <t>1'32"21</t>
  </si>
  <si>
    <t>1'38"07</t>
  </si>
  <si>
    <t>検算</t>
  </si>
  <si>
    <t>理工選抜</t>
  </si>
  <si>
    <t>林　操</t>
  </si>
  <si>
    <t>小寺浩二</t>
  </si>
  <si>
    <t>柳原玲智</t>
  </si>
  <si>
    <t>2011.11.3現在</t>
  </si>
  <si>
    <t>早大理工漕艇部創部５０周年記念レガッタ招待レース結果</t>
  </si>
  <si>
    <t>計時記録</t>
  </si>
  <si>
    <t>2'06"13</t>
  </si>
  <si>
    <t>1'53"57</t>
  </si>
  <si>
    <t>1'47"91</t>
  </si>
  <si>
    <t>1'57"25</t>
  </si>
  <si>
    <t>2'12"33</t>
  </si>
  <si>
    <t>2'11"54</t>
  </si>
  <si>
    <t>2'07"16</t>
  </si>
  <si>
    <t>1'59"33</t>
  </si>
  <si>
    <t>1'53"48</t>
  </si>
  <si>
    <t>1'55"16</t>
  </si>
  <si>
    <t>1'55"09</t>
  </si>
  <si>
    <t>1'46"51</t>
  </si>
  <si>
    <t>1'39"00</t>
  </si>
  <si>
    <t>1'48"36</t>
  </si>
  <si>
    <t>1'36"34</t>
  </si>
  <si>
    <t>1'37"21</t>
  </si>
  <si>
    <t>1'40"21</t>
  </si>
  <si>
    <t>1'47"97</t>
  </si>
  <si>
    <t>ﾚｰﾝ</t>
  </si>
  <si>
    <t>シングルスカル</t>
  </si>
  <si>
    <t>ダブル　　スカル</t>
  </si>
  <si>
    <t>ナックルフォア</t>
  </si>
  <si>
    <t>順位</t>
  </si>
  <si>
    <t>招待選抜エイト</t>
  </si>
  <si>
    <t>卒年</t>
  </si>
  <si>
    <t>名称</t>
  </si>
  <si>
    <t>種目</t>
  </si>
  <si>
    <t>発艇時刻</t>
  </si>
  <si>
    <t>年齢</t>
  </si>
  <si>
    <t>B</t>
  </si>
  <si>
    <t>都築漁人</t>
  </si>
  <si>
    <t>初島宏明</t>
  </si>
  <si>
    <t>杉本哲人</t>
  </si>
  <si>
    <t>青山威夫</t>
  </si>
  <si>
    <t>素谷圭一</t>
  </si>
  <si>
    <t>塚田　修</t>
  </si>
  <si>
    <t>田中敏雄</t>
  </si>
  <si>
    <t>柳内龍二</t>
  </si>
  <si>
    <t>渡邊文彦</t>
  </si>
  <si>
    <t>楫取豊忠</t>
  </si>
  <si>
    <t>藤岡忠義</t>
  </si>
  <si>
    <t>河野壮一</t>
  </si>
  <si>
    <t>名波谷英行</t>
  </si>
  <si>
    <t>松本繁</t>
  </si>
  <si>
    <t>星野壮一</t>
  </si>
  <si>
    <t>中村康朋</t>
  </si>
  <si>
    <t>都築漁人</t>
  </si>
  <si>
    <t>坂田孝洋</t>
  </si>
  <si>
    <t>生出健一</t>
  </si>
  <si>
    <t>樋口瑛介</t>
  </si>
  <si>
    <t>金谷善治</t>
  </si>
  <si>
    <t>-</t>
  </si>
  <si>
    <t>葛生宏夫</t>
  </si>
  <si>
    <t>岡本 卓</t>
  </si>
  <si>
    <t>花田久丸</t>
  </si>
  <si>
    <t>-</t>
  </si>
  <si>
    <t>君塚　純</t>
  </si>
  <si>
    <t>岡本哲夫</t>
  </si>
  <si>
    <t>中平法生</t>
  </si>
  <si>
    <t>-</t>
  </si>
  <si>
    <t>-</t>
  </si>
  <si>
    <t>-</t>
  </si>
  <si>
    <t>-</t>
  </si>
  <si>
    <t>樋口英介</t>
  </si>
  <si>
    <t>-</t>
  </si>
  <si>
    <t>平松雅弘</t>
  </si>
  <si>
    <t>佐々木智也</t>
  </si>
  <si>
    <t>生出健一</t>
  </si>
  <si>
    <t>NF6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</si>
</sst>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_䠀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#,##0.0;[Red]\-#,##0.0"/>
    <numFmt numFmtId="184" formatCode="0.00_ "/>
    <numFmt numFmtId="185" formatCode="#,##0.0_ ;[Red]\-#,##0.0\ "/>
    <numFmt numFmtId="186" formatCode="mm:ss.00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i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b/>
      <sz val="12"/>
      <color indexed="12"/>
      <name val="ＭＳ Ｐゴシック"/>
      <family val="3"/>
    </font>
    <font>
      <b/>
      <sz val="8"/>
      <name val="ＭＳ Ｐゴシック"/>
      <family val="3"/>
    </font>
    <font>
      <b/>
      <sz val="12"/>
      <color indexed="10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6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NumberFormat="1" applyFont="1" applyAlignment="1">
      <alignment vertical="center"/>
    </xf>
    <xf numFmtId="0" fontId="9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Fill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center" vertical="center"/>
    </xf>
    <xf numFmtId="177" fontId="0" fillId="0" borderId="18" xfId="0" applyNumberFormat="1" applyFont="1" applyBorder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1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0" fontId="5" fillId="0" borderId="19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4" fontId="5" fillId="0" borderId="0" xfId="0" applyNumberFormat="1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9" fillId="0" borderId="25" xfId="0" applyFont="1" applyBorder="1" applyAlignment="1">
      <alignment vertical="center" wrapText="1"/>
    </xf>
    <xf numFmtId="0" fontId="9" fillId="0" borderId="24" xfId="0" applyFont="1" applyFill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4" fontId="5" fillId="0" borderId="0" xfId="0" applyNumberFormat="1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83" fontId="11" fillId="24" borderId="16" xfId="49" applyNumberFormat="1" applyFont="1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11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9" fillId="0" borderId="11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vertical="center"/>
    </xf>
    <xf numFmtId="0" fontId="9" fillId="0" borderId="11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>
      <alignment vertical="center"/>
    </xf>
    <xf numFmtId="0" fontId="9" fillId="0" borderId="25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9" fillId="0" borderId="25" xfId="0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4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183" fontId="11" fillId="24" borderId="14" xfId="49" applyNumberFormat="1" applyFont="1" applyFill="1" applyBorder="1" applyAlignment="1">
      <alignment/>
    </xf>
    <xf numFmtId="0" fontId="0" fillId="24" borderId="16" xfId="0" applyFill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183" fontId="33" fillId="0" borderId="21" xfId="49" applyNumberFormat="1" applyFont="1" applyFill="1" applyBorder="1" applyAlignment="1">
      <alignment horizontal="right"/>
    </xf>
    <xf numFmtId="183" fontId="33" fillId="0" borderId="20" xfId="49" applyNumberFormat="1" applyFont="1" applyFill="1" applyBorder="1" applyAlignment="1">
      <alignment horizontal="right"/>
    </xf>
    <xf numFmtId="0" fontId="32" fillId="0" borderId="20" xfId="0" applyFont="1" applyFill="1" applyBorder="1" applyAlignment="1">
      <alignment horizontal="right" vertical="center"/>
    </xf>
    <xf numFmtId="183" fontId="33" fillId="0" borderId="22" xfId="49" applyNumberFormat="1" applyFont="1" applyFill="1" applyBorder="1" applyAlignment="1">
      <alignment horizontal="right"/>
    </xf>
    <xf numFmtId="0" fontId="32" fillId="0" borderId="21" xfId="0" applyFont="1" applyFill="1" applyBorder="1" applyAlignment="1">
      <alignment horizontal="right" vertical="center"/>
    </xf>
    <xf numFmtId="183" fontId="11" fillId="24" borderId="18" xfId="49" applyNumberFormat="1" applyFont="1" applyFill="1" applyBorder="1" applyAlignment="1">
      <alignment/>
    </xf>
    <xf numFmtId="183" fontId="33" fillId="0" borderId="23" xfId="49" applyNumberFormat="1" applyFont="1" applyFill="1" applyBorder="1" applyAlignment="1">
      <alignment horizontal="right"/>
    </xf>
    <xf numFmtId="0" fontId="35" fillId="24" borderId="40" xfId="0" applyFont="1" applyFill="1" applyBorder="1" applyAlignment="1">
      <alignment horizontal="right"/>
    </xf>
    <xf numFmtId="0" fontId="5" fillId="0" borderId="41" xfId="0" applyFont="1" applyBorder="1" applyAlignment="1">
      <alignment horizontal="center" vertical="center" wrapText="1"/>
    </xf>
    <xf numFmtId="0" fontId="35" fillId="24" borderId="42" xfId="0" applyFont="1" applyFill="1" applyBorder="1" applyAlignment="1">
      <alignment horizontal="right"/>
    </xf>
    <xf numFmtId="0" fontId="35" fillId="24" borderId="43" xfId="0" applyFont="1" applyFill="1" applyBorder="1" applyAlignment="1">
      <alignment horizontal="right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3" xfId="0" applyNumberFormat="1" applyFont="1" applyFill="1" applyBorder="1" applyAlignment="1">
      <alignment horizontal="center" vertical="center"/>
    </xf>
    <xf numFmtId="177" fontId="0" fillId="0" borderId="17" xfId="0" applyNumberFormat="1" applyFont="1" applyBorder="1" applyAlignment="1">
      <alignment horizontal="center" vertical="center"/>
    </xf>
    <xf numFmtId="177" fontId="2" fillId="0" borderId="32" xfId="0" applyNumberFormat="1" applyFont="1" applyBorder="1" applyAlignment="1">
      <alignment horizontal="center" vertical="center"/>
    </xf>
    <xf numFmtId="177" fontId="5" fillId="0" borderId="44" xfId="0" applyNumberFormat="1" applyFont="1" applyBorder="1" applyAlignment="1">
      <alignment horizontal="center" vertical="center"/>
    </xf>
    <xf numFmtId="177" fontId="5" fillId="0" borderId="40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177" fontId="5" fillId="0" borderId="42" xfId="0" applyNumberFormat="1" applyFont="1" applyBorder="1" applyAlignment="1">
      <alignment horizontal="center" vertical="center"/>
    </xf>
    <xf numFmtId="182" fontId="5" fillId="0" borderId="40" xfId="0" applyNumberFormat="1" applyFont="1" applyBorder="1" applyAlignment="1">
      <alignment horizontal="center" vertical="center"/>
    </xf>
    <xf numFmtId="182" fontId="5" fillId="0" borderId="42" xfId="0" applyNumberFormat="1" applyFont="1" applyBorder="1" applyAlignment="1">
      <alignment horizontal="center" vertical="center"/>
    </xf>
    <xf numFmtId="182" fontId="5" fillId="0" borderId="47" xfId="0" applyNumberFormat="1" applyFont="1" applyBorder="1" applyAlignment="1">
      <alignment horizontal="center" vertical="center"/>
    </xf>
    <xf numFmtId="182" fontId="5" fillId="0" borderId="44" xfId="0" applyNumberFormat="1" applyFont="1" applyBorder="1" applyAlignment="1">
      <alignment horizontal="center" vertical="center"/>
    </xf>
    <xf numFmtId="182" fontId="5" fillId="0" borderId="43" xfId="0" applyNumberFormat="1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9" fillId="0" borderId="17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7" fontId="2" fillId="0" borderId="39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31" fillId="4" borderId="21" xfId="0" applyNumberFormat="1" applyFont="1" applyFill="1" applyBorder="1" applyAlignment="1">
      <alignment horizontal="center" vertical="center"/>
    </xf>
    <xf numFmtId="177" fontId="5" fillId="0" borderId="20" xfId="0" applyNumberFormat="1" applyFont="1" applyBorder="1" applyAlignment="1">
      <alignment horizontal="center" vertical="center"/>
    </xf>
    <xf numFmtId="177" fontId="31" fillId="4" borderId="23" xfId="0" applyNumberFormat="1" applyFont="1" applyFill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51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/>
    </xf>
    <xf numFmtId="0" fontId="37" fillId="0" borderId="52" xfId="0" applyFont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4" fontId="5" fillId="0" borderId="53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20" fontId="0" fillId="0" borderId="14" xfId="0" applyNumberForma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14" fontId="2" fillId="0" borderId="33" xfId="0" applyNumberFormat="1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5" fillId="0" borderId="28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9" fillId="0" borderId="56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183" fontId="11" fillId="24" borderId="15" xfId="49" applyNumberFormat="1" applyFont="1" applyFill="1" applyBorder="1" applyAlignment="1">
      <alignment/>
    </xf>
    <xf numFmtId="177" fontId="2" fillId="0" borderId="50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0" borderId="58" xfId="0" applyBorder="1" applyAlignment="1">
      <alignment vertical="center"/>
    </xf>
    <xf numFmtId="186" fontId="0" fillId="0" borderId="58" xfId="0" applyNumberFormat="1" applyBorder="1" applyAlignment="1">
      <alignment vertical="center"/>
    </xf>
    <xf numFmtId="186" fontId="0" fillId="0" borderId="58" xfId="0" applyNumberFormat="1" applyFill="1" applyBorder="1" applyAlignment="1">
      <alignment vertical="center"/>
    </xf>
    <xf numFmtId="0" fontId="35" fillId="24" borderId="47" xfId="0" applyFont="1" applyFill="1" applyBorder="1" applyAlignment="1">
      <alignment horizontal="right"/>
    </xf>
    <xf numFmtId="183" fontId="11" fillId="24" borderId="59" xfId="49" applyNumberFormat="1" applyFont="1" applyFill="1" applyBorder="1" applyAlignment="1">
      <alignment/>
    </xf>
    <xf numFmtId="186" fontId="0" fillId="0" borderId="24" xfId="0" applyNumberFormat="1" applyBorder="1" applyAlignment="1">
      <alignment vertical="center"/>
    </xf>
    <xf numFmtId="186" fontId="0" fillId="0" borderId="42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0" fontId="3" fillId="0" borderId="6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186" fontId="0" fillId="0" borderId="60" xfId="0" applyNumberFormat="1" applyBorder="1" applyAlignment="1">
      <alignment vertical="center"/>
    </xf>
    <xf numFmtId="186" fontId="0" fillId="0" borderId="44" xfId="42" applyNumberFormat="1" applyBorder="1" applyAlignment="1">
      <alignment vertical="center"/>
    </xf>
    <xf numFmtId="186" fontId="0" fillId="0" borderId="19" xfId="0" applyNumberFormat="1" applyBorder="1" applyAlignment="1">
      <alignment vertical="center"/>
    </xf>
    <xf numFmtId="186" fontId="0" fillId="0" borderId="61" xfId="0" applyNumberFormat="1" applyBorder="1" applyAlignment="1">
      <alignment vertical="center"/>
    </xf>
    <xf numFmtId="186" fontId="0" fillId="0" borderId="40" xfId="0" applyNumberFormat="1" applyBorder="1" applyAlignment="1">
      <alignment vertical="center"/>
    </xf>
    <xf numFmtId="186" fontId="0" fillId="0" borderId="0" xfId="0" applyNumberFormat="1" applyBorder="1" applyAlignment="1">
      <alignment vertical="center"/>
    </xf>
    <xf numFmtId="186" fontId="0" fillId="0" borderId="27" xfId="0" applyNumberFormat="1" applyBorder="1" applyAlignment="1">
      <alignment vertical="center"/>
    </xf>
    <xf numFmtId="186" fontId="0" fillId="0" borderId="47" xfId="0" applyNumberFormat="1" applyBorder="1" applyAlignment="1">
      <alignment vertical="center"/>
    </xf>
    <xf numFmtId="186" fontId="0" fillId="0" borderId="28" xfId="0" applyNumberFormat="1" applyBorder="1" applyAlignment="1">
      <alignment vertical="center"/>
    </xf>
    <xf numFmtId="186" fontId="0" fillId="0" borderId="26" xfId="0" applyNumberFormat="1" applyBorder="1" applyAlignment="1">
      <alignment vertical="center"/>
    </xf>
    <xf numFmtId="177" fontId="5" fillId="24" borderId="21" xfId="0" applyNumberFormat="1" applyFont="1" applyFill="1" applyBorder="1" applyAlignment="1">
      <alignment horizontal="center" vertical="center"/>
    </xf>
    <xf numFmtId="177" fontId="31" fillId="24" borderId="21" xfId="0" applyNumberFormat="1" applyFont="1" applyFill="1" applyBorder="1" applyAlignment="1">
      <alignment horizontal="center" vertical="center"/>
    </xf>
    <xf numFmtId="177" fontId="5" fillId="24" borderId="20" xfId="0" applyNumberFormat="1" applyFont="1" applyFill="1" applyBorder="1" applyAlignment="1">
      <alignment horizontal="center" vertical="center"/>
    </xf>
    <xf numFmtId="177" fontId="5" fillId="24" borderId="22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5" fillId="0" borderId="6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right"/>
    </xf>
    <xf numFmtId="0" fontId="35" fillId="0" borderId="42" xfId="0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44"/>
  <sheetViews>
    <sheetView tabSelected="1" zoomScale="80" zoomScaleNormal="80" zoomScalePageLayoutView="0" workbookViewId="0" topLeftCell="A1">
      <selection activeCell="C26" sqref="C26"/>
    </sheetView>
  </sheetViews>
  <sheetFormatPr defaultColWidth="9.00390625" defaultRowHeight="13.5"/>
  <cols>
    <col min="1" max="1" width="9.375" style="4" customWidth="1"/>
    <col min="2" max="2" width="5.25390625" style="4" customWidth="1"/>
    <col min="3" max="3" width="10.625" style="9" bestFit="1" customWidth="1"/>
    <col min="4" max="4" width="4.875" style="9" customWidth="1"/>
    <col min="5" max="5" width="2.875" style="4" bestFit="1" customWidth="1"/>
    <col min="6" max="6" width="6.875" style="4" customWidth="1"/>
    <col min="7" max="7" width="3.00390625" style="3" customWidth="1"/>
    <col min="8" max="8" width="9.375" style="52" customWidth="1"/>
    <col min="9" max="9" width="3.125" style="3" customWidth="1"/>
    <col min="10" max="10" width="9.75390625" style="23" customWidth="1"/>
    <col min="11" max="11" width="3.25390625" style="3" customWidth="1"/>
    <col min="12" max="12" width="9.625" style="31" customWidth="1"/>
    <col min="13" max="13" width="2.625" style="3" customWidth="1"/>
    <col min="14" max="14" width="9.625" style="31" customWidth="1"/>
    <col min="15" max="15" width="2.75390625" style="3" customWidth="1"/>
    <col min="16" max="16" width="9.625" style="31" customWidth="1"/>
    <col min="17" max="17" width="2.75390625" style="31" customWidth="1"/>
    <col min="18" max="18" width="13.00390625" style="3" customWidth="1"/>
    <col min="19" max="19" width="2.75390625" style="31" customWidth="1"/>
    <col min="20" max="20" width="9.50390625" style="3" customWidth="1"/>
    <col min="21" max="21" width="2.75390625" style="31" customWidth="1"/>
    <col min="22" max="22" width="9.875" style="3" customWidth="1"/>
    <col min="23" max="23" width="2.75390625" style="31" customWidth="1"/>
    <col min="24" max="24" width="9.25390625" style="3" customWidth="1"/>
    <col min="25" max="26" width="5.75390625" style="57" customWidth="1"/>
    <col min="27" max="27" width="9.75390625" style="88" customWidth="1"/>
    <col min="28" max="28" width="6.125" style="3" customWidth="1"/>
    <col min="29" max="29" width="10.50390625" style="84" customWidth="1"/>
    <col min="30" max="30" width="9.125" style="3" bestFit="1" customWidth="1"/>
    <col min="31" max="31" width="8.875" style="3" customWidth="1"/>
    <col min="32" max="32" width="9.875" style="3" customWidth="1"/>
    <col min="33" max="16384" width="9.00390625" style="3" customWidth="1"/>
  </cols>
  <sheetData>
    <row r="2" spans="2:26" ht="35.25" customHeight="1" thickBot="1">
      <c r="B2" s="147" t="s">
        <v>199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Y2" s="53" t="s">
        <v>198</v>
      </c>
      <c r="Z2" s="53"/>
    </row>
    <row r="3" spans="1:32" s="1" customFormat="1" ht="21.75" customHeight="1" thickBot="1">
      <c r="A3" s="115"/>
      <c r="B3" s="116"/>
      <c r="C3" s="193"/>
      <c r="D3" s="194"/>
      <c r="E3" s="118"/>
      <c r="F3" s="117"/>
      <c r="G3" s="119"/>
      <c r="H3" s="120"/>
      <c r="I3" s="195"/>
      <c r="J3" s="195"/>
      <c r="K3" s="196"/>
      <c r="L3" s="121"/>
      <c r="M3" s="120" t="s">
        <v>17</v>
      </c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44"/>
      <c r="Z3" s="165"/>
      <c r="AA3" s="128"/>
      <c r="AB3" s="124"/>
      <c r="AC3" s="129"/>
      <c r="AD3" s="220" t="s">
        <v>193</v>
      </c>
      <c r="AE3" s="211"/>
      <c r="AF3" s="211"/>
    </row>
    <row r="4" spans="1:32" ht="30.75" customHeight="1" thickBot="1">
      <c r="A4" s="170" t="s">
        <v>227</v>
      </c>
      <c r="B4" s="171" t="s">
        <v>228</v>
      </c>
      <c r="C4" s="172" t="s">
        <v>226</v>
      </c>
      <c r="D4" s="173" t="s">
        <v>225</v>
      </c>
      <c r="E4" s="122" t="s">
        <v>219</v>
      </c>
      <c r="F4" s="123" t="s">
        <v>41</v>
      </c>
      <c r="G4" s="182" t="s">
        <v>7</v>
      </c>
      <c r="H4" s="183"/>
      <c r="I4" s="180" t="s">
        <v>0</v>
      </c>
      <c r="J4" s="181"/>
      <c r="K4" s="182">
        <v>7</v>
      </c>
      <c r="L4" s="183"/>
      <c r="M4" s="182">
        <v>6</v>
      </c>
      <c r="N4" s="184"/>
      <c r="O4" s="182">
        <v>5</v>
      </c>
      <c r="P4" s="184"/>
      <c r="Q4" s="182">
        <v>4</v>
      </c>
      <c r="R4" s="184"/>
      <c r="S4" s="182">
        <v>3</v>
      </c>
      <c r="T4" s="184"/>
      <c r="U4" s="182">
        <v>2</v>
      </c>
      <c r="V4" s="184"/>
      <c r="W4" s="182" t="s">
        <v>230</v>
      </c>
      <c r="X4" s="184"/>
      <c r="Y4" s="206" t="s">
        <v>229</v>
      </c>
      <c r="Z4" s="207" t="s">
        <v>223</v>
      </c>
      <c r="AA4" s="208" t="s">
        <v>113</v>
      </c>
      <c r="AB4" s="209" t="s">
        <v>85</v>
      </c>
      <c r="AC4" s="210" t="s">
        <v>200</v>
      </c>
      <c r="AD4" s="221"/>
      <c r="AE4" s="212"/>
      <c r="AF4" s="212"/>
    </row>
    <row r="5" spans="1:32" ht="19.5" customHeight="1">
      <c r="A5" s="148" t="s">
        <v>220</v>
      </c>
      <c r="B5" s="177">
        <v>0.34722222222222227</v>
      </c>
      <c r="C5" s="7">
        <v>1985</v>
      </c>
      <c r="D5" s="61" t="s">
        <v>3</v>
      </c>
      <c r="E5" s="112">
        <v>2</v>
      </c>
      <c r="F5" s="106" t="s">
        <v>37</v>
      </c>
      <c r="G5" s="78"/>
      <c r="H5" s="106"/>
      <c r="I5" s="92">
        <v>50</v>
      </c>
      <c r="J5" s="76" t="s">
        <v>158</v>
      </c>
      <c r="K5" s="98"/>
      <c r="L5" s="35"/>
      <c r="M5" s="39"/>
      <c r="N5" s="35"/>
      <c r="O5" s="98"/>
      <c r="P5" s="35"/>
      <c r="Q5" s="65"/>
      <c r="R5" s="35"/>
      <c r="S5" s="98"/>
      <c r="T5" s="35"/>
      <c r="U5" s="98"/>
      <c r="V5" s="35"/>
      <c r="W5" s="98"/>
      <c r="X5" s="35"/>
      <c r="Y5" s="145">
        <f aca="true" t="shared" si="0" ref="Y5:Y26">AVERAGE(I5,K5,M5,O5,Q5,S5,U5,W5)</f>
        <v>50</v>
      </c>
      <c r="Z5" s="232">
        <v>4</v>
      </c>
      <c r="AA5" s="137" t="s">
        <v>201</v>
      </c>
      <c r="AB5" s="126">
        <f>0.02*(Y5-27)^2/2</f>
        <v>5.29</v>
      </c>
      <c r="AC5" s="130" t="s">
        <v>162</v>
      </c>
      <c r="AD5" s="222">
        <v>0.0015211805555555558</v>
      </c>
      <c r="AE5" s="213">
        <v>6.134259259259259E-05</v>
      </c>
      <c r="AF5" s="213">
        <f>AD5-AE5</f>
        <v>0.0014598379629629631</v>
      </c>
    </row>
    <row r="6" spans="1:32" ht="19.5" customHeight="1">
      <c r="A6" s="149"/>
      <c r="B6" s="178"/>
      <c r="C6" s="7">
        <v>1977</v>
      </c>
      <c r="D6" s="61" t="s">
        <v>2</v>
      </c>
      <c r="E6" s="112">
        <v>3</v>
      </c>
      <c r="F6" s="106" t="s">
        <v>45</v>
      </c>
      <c r="G6" s="78"/>
      <c r="H6" s="106"/>
      <c r="I6" s="92">
        <v>58</v>
      </c>
      <c r="J6" s="76" t="s">
        <v>25</v>
      </c>
      <c r="K6" s="98"/>
      <c r="L6" s="35"/>
      <c r="M6" s="39"/>
      <c r="N6" s="35"/>
      <c r="O6" s="98"/>
      <c r="P6" s="35"/>
      <c r="Q6" s="65"/>
      <c r="R6" s="35"/>
      <c r="S6" s="98"/>
      <c r="T6" s="35"/>
      <c r="U6" s="98"/>
      <c r="V6" s="35"/>
      <c r="W6" s="98"/>
      <c r="X6" s="35"/>
      <c r="Y6" s="146">
        <f t="shared" si="0"/>
        <v>58</v>
      </c>
      <c r="Z6" s="232">
        <v>2</v>
      </c>
      <c r="AA6" s="137" t="s">
        <v>202</v>
      </c>
      <c r="AB6" s="126">
        <f>0.02*(Y6-27)^2/2</f>
        <v>9.61</v>
      </c>
      <c r="AC6" s="130" t="s">
        <v>163</v>
      </c>
      <c r="AD6" s="222">
        <v>0.0014255787037037039</v>
      </c>
      <c r="AE6" s="213">
        <v>0.0001111111111111111</v>
      </c>
      <c r="AF6" s="213">
        <f aca="true" t="shared" si="1" ref="AF6:AF35">AD6-AE6</f>
        <v>0.0013144675925925928</v>
      </c>
    </row>
    <row r="7" spans="1:32" ht="19.5" customHeight="1">
      <c r="A7" s="149"/>
      <c r="B7" s="178"/>
      <c r="C7" s="7" t="s">
        <v>89</v>
      </c>
      <c r="D7" s="61" t="s">
        <v>30</v>
      </c>
      <c r="E7" s="112">
        <v>4</v>
      </c>
      <c r="F7" s="106" t="s">
        <v>43</v>
      </c>
      <c r="G7" s="78"/>
      <c r="H7" s="106"/>
      <c r="I7" s="92">
        <v>63</v>
      </c>
      <c r="J7" s="69" t="s">
        <v>160</v>
      </c>
      <c r="K7" s="98"/>
      <c r="L7" s="35"/>
      <c r="M7" s="39"/>
      <c r="N7" s="35"/>
      <c r="O7" s="98"/>
      <c r="P7" s="35"/>
      <c r="Q7" s="65"/>
      <c r="R7" s="35"/>
      <c r="S7" s="98"/>
      <c r="T7" s="35"/>
      <c r="U7" s="98"/>
      <c r="V7" s="35"/>
      <c r="W7" s="98"/>
      <c r="X7" s="35"/>
      <c r="Y7" s="146">
        <f t="shared" si="0"/>
        <v>63</v>
      </c>
      <c r="Z7" s="233">
        <v>1</v>
      </c>
      <c r="AA7" s="137" t="s">
        <v>203</v>
      </c>
      <c r="AB7" s="126">
        <f>0.02*(Y7-27)^2/2</f>
        <v>12.96</v>
      </c>
      <c r="AC7" s="130" t="s">
        <v>164</v>
      </c>
      <c r="AD7" s="222">
        <v>0.0013994212962962962</v>
      </c>
      <c r="AE7" s="213">
        <v>0.00015046296296296297</v>
      </c>
      <c r="AF7" s="213">
        <f t="shared" si="1"/>
        <v>0.0012489583333333333</v>
      </c>
    </row>
    <row r="8" spans="1:32" ht="19.5" customHeight="1">
      <c r="A8" s="185"/>
      <c r="B8" s="178"/>
      <c r="C8" s="15">
        <v>1972</v>
      </c>
      <c r="D8" s="60" t="s">
        <v>30</v>
      </c>
      <c r="E8" s="113">
        <v>5</v>
      </c>
      <c r="F8" s="73" t="s">
        <v>36</v>
      </c>
      <c r="G8" s="79"/>
      <c r="H8" s="73"/>
      <c r="I8" s="93">
        <v>63</v>
      </c>
      <c r="J8" s="77" t="s">
        <v>159</v>
      </c>
      <c r="K8" s="99"/>
      <c r="L8" s="14"/>
      <c r="M8" s="28"/>
      <c r="N8" s="14"/>
      <c r="O8" s="99"/>
      <c r="P8" s="14"/>
      <c r="Q8" s="40"/>
      <c r="R8" s="14"/>
      <c r="S8" s="99"/>
      <c r="T8" s="14"/>
      <c r="U8" s="99"/>
      <c r="V8" s="14"/>
      <c r="W8" s="99"/>
      <c r="X8" s="14"/>
      <c r="Y8" s="150">
        <v>63</v>
      </c>
      <c r="Z8" s="234">
        <v>3</v>
      </c>
      <c r="AA8" s="139" t="s">
        <v>204</v>
      </c>
      <c r="AB8" s="82">
        <f>0.02*(Y8-27)^2/2</f>
        <v>12.96</v>
      </c>
      <c r="AC8" s="131" t="s">
        <v>165</v>
      </c>
      <c r="AD8" s="222">
        <v>0.0015075231481481482</v>
      </c>
      <c r="AE8" s="213">
        <v>0.00015046296296296297</v>
      </c>
      <c r="AF8" s="213">
        <f t="shared" si="1"/>
        <v>0.0013570601851851853</v>
      </c>
    </row>
    <row r="9" spans="1:32" ht="19.5" customHeight="1">
      <c r="A9" s="148" t="s">
        <v>221</v>
      </c>
      <c r="B9" s="178"/>
      <c r="C9" s="7" t="s">
        <v>31</v>
      </c>
      <c r="D9" s="61"/>
      <c r="E9" s="112">
        <v>6</v>
      </c>
      <c r="F9" s="106" t="s">
        <v>36</v>
      </c>
      <c r="G9" s="78"/>
      <c r="H9" s="106"/>
      <c r="I9" s="92">
        <v>27</v>
      </c>
      <c r="J9" s="69" t="s">
        <v>91</v>
      </c>
      <c r="K9" s="98"/>
      <c r="L9" s="35"/>
      <c r="M9" s="39"/>
      <c r="N9" s="35"/>
      <c r="O9" s="98"/>
      <c r="P9" s="35"/>
      <c r="Q9" s="65"/>
      <c r="R9" s="35"/>
      <c r="S9" s="98"/>
      <c r="T9" s="35"/>
      <c r="U9" s="98"/>
      <c r="V9" s="35"/>
      <c r="W9" s="98">
        <v>28</v>
      </c>
      <c r="X9" s="34" t="s">
        <v>92</v>
      </c>
      <c r="Y9" s="151">
        <f t="shared" si="0"/>
        <v>27.5</v>
      </c>
      <c r="Z9" s="232">
        <v>1</v>
      </c>
      <c r="AA9" s="137" t="s">
        <v>166</v>
      </c>
      <c r="AB9" s="126">
        <f>0.02*(Y9-27)^2/2</f>
        <v>0.0025</v>
      </c>
      <c r="AC9" s="130" t="s">
        <v>166</v>
      </c>
      <c r="AD9" s="222">
        <v>0.0015113425925925928</v>
      </c>
      <c r="AE9" s="213">
        <v>0</v>
      </c>
      <c r="AF9" s="213">
        <f t="shared" si="1"/>
        <v>0.0015113425925925928</v>
      </c>
    </row>
    <row r="10" spans="1:32" ht="7.5" customHeight="1">
      <c r="A10" s="191"/>
      <c r="B10" s="188"/>
      <c r="C10" s="11"/>
      <c r="D10" s="60"/>
      <c r="E10" s="113"/>
      <c r="F10" s="73"/>
      <c r="G10" s="79"/>
      <c r="H10" s="73"/>
      <c r="I10" s="93"/>
      <c r="J10" s="13"/>
      <c r="K10" s="99"/>
      <c r="L10" s="14"/>
      <c r="M10" s="28"/>
      <c r="N10" s="14"/>
      <c r="O10" s="99"/>
      <c r="P10" s="14"/>
      <c r="Q10" s="40"/>
      <c r="R10" s="14"/>
      <c r="S10" s="99"/>
      <c r="T10" s="14"/>
      <c r="U10" s="99"/>
      <c r="V10" s="14"/>
      <c r="W10" s="99"/>
      <c r="X10" s="14"/>
      <c r="Y10" s="152"/>
      <c r="Z10" s="234"/>
      <c r="AA10" s="139"/>
      <c r="AB10" s="127"/>
      <c r="AC10" s="132"/>
      <c r="AD10" s="222"/>
      <c r="AE10" s="213"/>
      <c r="AF10" s="213">
        <f t="shared" si="1"/>
        <v>0</v>
      </c>
    </row>
    <row r="11" spans="1:32" ht="19.5" customHeight="1">
      <c r="A11" s="149" t="s">
        <v>222</v>
      </c>
      <c r="B11" s="187">
        <v>0.3611111111111111</v>
      </c>
      <c r="C11" s="7" t="s">
        <v>76</v>
      </c>
      <c r="D11" s="61" t="s">
        <v>39</v>
      </c>
      <c r="E11" s="112">
        <v>2</v>
      </c>
      <c r="F11" s="106" t="s">
        <v>121</v>
      </c>
      <c r="G11" s="97">
        <v>67</v>
      </c>
      <c r="H11" s="236" t="s">
        <v>52</v>
      </c>
      <c r="I11" s="94">
        <v>67</v>
      </c>
      <c r="J11" s="19" t="s">
        <v>251</v>
      </c>
      <c r="K11" s="237"/>
      <c r="L11" s="238" t="s">
        <v>252</v>
      </c>
      <c r="M11" s="239"/>
      <c r="N11" s="238" t="s">
        <v>252</v>
      </c>
      <c r="O11" s="240"/>
      <c r="P11" s="241" t="s">
        <v>252</v>
      </c>
      <c r="Q11" s="242"/>
      <c r="R11" s="241" t="s">
        <v>252</v>
      </c>
      <c r="S11" s="97">
        <v>68</v>
      </c>
      <c r="T11" s="19" t="s">
        <v>253</v>
      </c>
      <c r="U11" s="97">
        <v>65</v>
      </c>
      <c r="V11" s="19" t="s">
        <v>254</v>
      </c>
      <c r="W11" s="97">
        <v>65</v>
      </c>
      <c r="X11" s="19" t="s">
        <v>255</v>
      </c>
      <c r="Y11" s="151">
        <f t="shared" si="0"/>
        <v>66.25</v>
      </c>
      <c r="Z11" s="232">
        <v>8</v>
      </c>
      <c r="AA11" s="137" t="s">
        <v>172</v>
      </c>
      <c r="AB11" s="126">
        <f aca="true" t="shared" si="2" ref="AB11:AB19">0.02*(Y11-27)^2/2</f>
        <v>15.405625</v>
      </c>
      <c r="AC11" s="130" t="s">
        <v>167</v>
      </c>
      <c r="AD11" s="222">
        <v>0.0017469907407407408</v>
      </c>
      <c r="AE11" s="213">
        <v>0.00017824074074074075</v>
      </c>
      <c r="AF11" s="213">
        <f t="shared" si="1"/>
        <v>0.00156875</v>
      </c>
    </row>
    <row r="12" spans="1:32" ht="19.5" customHeight="1">
      <c r="A12" s="149"/>
      <c r="B12" s="178"/>
      <c r="C12" s="7">
        <v>1977</v>
      </c>
      <c r="D12" s="61" t="s">
        <v>40</v>
      </c>
      <c r="E12" s="112">
        <v>3</v>
      </c>
      <c r="F12" s="106" t="s">
        <v>122</v>
      </c>
      <c r="G12" s="97">
        <v>58</v>
      </c>
      <c r="H12" s="202" t="s">
        <v>22</v>
      </c>
      <c r="I12" s="94">
        <v>58</v>
      </c>
      <c r="J12" s="19" t="s">
        <v>23</v>
      </c>
      <c r="K12" s="240"/>
      <c r="L12" s="241" t="s">
        <v>256</v>
      </c>
      <c r="M12" s="239"/>
      <c r="N12" s="241" t="s">
        <v>256</v>
      </c>
      <c r="O12" s="240"/>
      <c r="P12" s="241" t="s">
        <v>256</v>
      </c>
      <c r="Q12" s="242"/>
      <c r="R12" s="241" t="s">
        <v>256</v>
      </c>
      <c r="S12" s="97">
        <v>58</v>
      </c>
      <c r="T12" s="19" t="s">
        <v>24</v>
      </c>
      <c r="U12" s="97">
        <v>58</v>
      </c>
      <c r="V12" s="19" t="s">
        <v>257</v>
      </c>
      <c r="W12" s="97">
        <v>58</v>
      </c>
      <c r="X12" s="200" t="s">
        <v>258</v>
      </c>
      <c r="Y12" s="151">
        <f t="shared" si="0"/>
        <v>58</v>
      </c>
      <c r="Z12" s="232">
        <v>6</v>
      </c>
      <c r="AA12" s="137" t="s">
        <v>173</v>
      </c>
      <c r="AB12" s="126">
        <f t="shared" si="2"/>
        <v>9.61</v>
      </c>
      <c r="AC12" s="130" t="s">
        <v>168</v>
      </c>
      <c r="AD12" s="222">
        <v>0.001640162037037037</v>
      </c>
      <c r="AE12" s="213">
        <v>0.0001111111111111111</v>
      </c>
      <c r="AF12" s="213">
        <f t="shared" si="1"/>
        <v>0.0015290509259259259</v>
      </c>
    </row>
    <row r="13" spans="1:32" ht="19.5" customHeight="1">
      <c r="A13" s="149"/>
      <c r="B13" s="178"/>
      <c r="C13" s="7" t="s">
        <v>75</v>
      </c>
      <c r="D13" s="61" t="s">
        <v>81</v>
      </c>
      <c r="E13" s="112">
        <v>4</v>
      </c>
      <c r="F13" s="106" t="s">
        <v>123</v>
      </c>
      <c r="G13" s="243">
        <v>53</v>
      </c>
      <c r="H13" s="244" t="s">
        <v>53</v>
      </c>
      <c r="I13" s="94">
        <v>53</v>
      </c>
      <c r="J13" s="19" t="s">
        <v>259</v>
      </c>
      <c r="K13" s="240"/>
      <c r="L13" s="241" t="s">
        <v>260</v>
      </c>
      <c r="M13" s="10"/>
      <c r="N13" s="19"/>
      <c r="O13" s="240"/>
      <c r="P13" s="241" t="s">
        <v>260</v>
      </c>
      <c r="Q13" s="242"/>
      <c r="R13" s="241" t="s">
        <v>260</v>
      </c>
      <c r="S13" s="97">
        <v>53</v>
      </c>
      <c r="T13" s="19" t="s">
        <v>117</v>
      </c>
      <c r="U13" s="97">
        <v>53</v>
      </c>
      <c r="V13" s="19" t="s">
        <v>118</v>
      </c>
      <c r="W13" s="97">
        <v>54</v>
      </c>
      <c r="X13" s="19" t="s">
        <v>10</v>
      </c>
      <c r="Y13" s="151">
        <f t="shared" si="0"/>
        <v>53.25</v>
      </c>
      <c r="Z13" s="232">
        <v>7</v>
      </c>
      <c r="AA13" s="137" t="s">
        <v>174</v>
      </c>
      <c r="AB13" s="126">
        <f t="shared" si="2"/>
        <v>6.890625</v>
      </c>
      <c r="AC13" s="130" t="s">
        <v>169</v>
      </c>
      <c r="AD13" s="222">
        <v>0.0016445601851851853</v>
      </c>
      <c r="AE13" s="213">
        <v>7.986111111111112E-05</v>
      </c>
      <c r="AF13" s="213">
        <f t="shared" si="1"/>
        <v>0.0015646990740740743</v>
      </c>
    </row>
    <row r="14" spans="1:32" ht="19.5" customHeight="1">
      <c r="A14" s="149"/>
      <c r="B14" s="188"/>
      <c r="C14" s="22">
        <v>1985</v>
      </c>
      <c r="D14" s="62" t="s">
        <v>3</v>
      </c>
      <c r="E14" s="114">
        <v>5</v>
      </c>
      <c r="F14" s="111" t="s">
        <v>124</v>
      </c>
      <c r="G14" s="102">
        <v>48</v>
      </c>
      <c r="H14" s="245" t="s">
        <v>19</v>
      </c>
      <c r="I14" s="96">
        <v>50</v>
      </c>
      <c r="J14" s="198" t="s">
        <v>1</v>
      </c>
      <c r="K14" s="246"/>
      <c r="L14" s="247" t="s">
        <v>261</v>
      </c>
      <c r="M14" s="248"/>
      <c r="N14" s="247" t="s">
        <v>261</v>
      </c>
      <c r="O14" s="249"/>
      <c r="P14" s="250" t="s">
        <v>261</v>
      </c>
      <c r="Q14" s="251"/>
      <c r="R14" s="250" t="s">
        <v>261</v>
      </c>
      <c r="S14" s="102">
        <v>50</v>
      </c>
      <c r="T14" s="70" t="s">
        <v>11</v>
      </c>
      <c r="U14" s="102">
        <v>50</v>
      </c>
      <c r="V14" s="198" t="s">
        <v>129</v>
      </c>
      <c r="W14" s="102">
        <v>50</v>
      </c>
      <c r="X14" s="198" t="s">
        <v>62</v>
      </c>
      <c r="Y14" s="153">
        <f t="shared" si="0"/>
        <v>50</v>
      </c>
      <c r="Z14" s="235">
        <v>5</v>
      </c>
      <c r="AA14" s="137" t="s">
        <v>175</v>
      </c>
      <c r="AB14" s="126">
        <f t="shared" si="2"/>
        <v>5.29</v>
      </c>
      <c r="AC14" s="133" t="s">
        <v>170</v>
      </c>
      <c r="AD14" s="222">
        <v>0.001568402777777778</v>
      </c>
      <c r="AE14" s="213">
        <v>6.134259259259259E-05</v>
      </c>
      <c r="AF14" s="213">
        <f t="shared" si="1"/>
        <v>0.0015070601851851853</v>
      </c>
    </row>
    <row r="15" spans="1:32" ht="19.5" customHeight="1">
      <c r="A15" s="149"/>
      <c r="B15" s="177">
        <v>0.3819444444444444</v>
      </c>
      <c r="C15" s="7">
        <v>1986</v>
      </c>
      <c r="D15" s="61" t="s">
        <v>4</v>
      </c>
      <c r="E15" s="112">
        <v>2</v>
      </c>
      <c r="F15" s="106" t="s">
        <v>57</v>
      </c>
      <c r="G15" s="97">
        <v>48</v>
      </c>
      <c r="H15" s="236" t="s">
        <v>18</v>
      </c>
      <c r="I15" s="94">
        <v>48</v>
      </c>
      <c r="J15" s="19" t="s">
        <v>20</v>
      </c>
      <c r="K15" s="237"/>
      <c r="L15" s="238" t="s">
        <v>262</v>
      </c>
      <c r="M15" s="239"/>
      <c r="N15" s="238" t="s">
        <v>262</v>
      </c>
      <c r="O15" s="240"/>
      <c r="P15" s="241" t="s">
        <v>262</v>
      </c>
      <c r="Q15" s="242"/>
      <c r="R15" s="241" t="s">
        <v>262</v>
      </c>
      <c r="S15" s="97">
        <v>49</v>
      </c>
      <c r="T15" s="19" t="s">
        <v>128</v>
      </c>
      <c r="U15" s="97">
        <v>47</v>
      </c>
      <c r="V15" s="19" t="s">
        <v>21</v>
      </c>
      <c r="W15" s="97">
        <v>49</v>
      </c>
      <c r="X15" s="19" t="s">
        <v>90</v>
      </c>
      <c r="Y15" s="151">
        <f t="shared" si="0"/>
        <v>48.25</v>
      </c>
      <c r="Z15" s="232">
        <v>3</v>
      </c>
      <c r="AA15" s="137" t="s">
        <v>176</v>
      </c>
      <c r="AB15" s="126">
        <f t="shared" si="2"/>
        <v>4.515625</v>
      </c>
      <c r="AC15" s="130" t="s">
        <v>205</v>
      </c>
      <c r="AD15" s="222">
        <v>0.0015315972222222222</v>
      </c>
      <c r="AE15" s="213">
        <v>5.208333333333334E-05</v>
      </c>
      <c r="AF15" s="213">
        <f t="shared" si="1"/>
        <v>0.001479513888888889</v>
      </c>
    </row>
    <row r="16" spans="1:32" ht="19.5" customHeight="1">
      <c r="A16" s="149"/>
      <c r="B16" s="189"/>
      <c r="C16" s="7">
        <v>1991</v>
      </c>
      <c r="D16" s="61" t="s">
        <v>83</v>
      </c>
      <c r="E16" s="112">
        <v>3</v>
      </c>
      <c r="F16" s="106" t="s">
        <v>58</v>
      </c>
      <c r="G16" s="243">
        <v>44</v>
      </c>
      <c r="H16" s="199" t="s">
        <v>12</v>
      </c>
      <c r="I16" s="94">
        <v>44</v>
      </c>
      <c r="J16" s="19" t="s">
        <v>13</v>
      </c>
      <c r="K16" s="237"/>
      <c r="L16" s="238" t="s">
        <v>256</v>
      </c>
      <c r="M16" s="239"/>
      <c r="N16" s="238" t="s">
        <v>256</v>
      </c>
      <c r="O16" s="240"/>
      <c r="P16" s="241" t="s">
        <v>256</v>
      </c>
      <c r="Q16" s="242"/>
      <c r="R16" s="241" t="s">
        <v>256</v>
      </c>
      <c r="S16" s="97">
        <v>42</v>
      </c>
      <c r="T16" s="19" t="s">
        <v>14</v>
      </c>
      <c r="U16" s="97">
        <v>44</v>
      </c>
      <c r="V16" s="200" t="s">
        <v>15</v>
      </c>
      <c r="W16" s="97">
        <v>43</v>
      </c>
      <c r="X16" s="19" t="s">
        <v>16</v>
      </c>
      <c r="Y16" s="151">
        <f t="shared" si="0"/>
        <v>43.25</v>
      </c>
      <c r="Z16" s="232">
        <v>4</v>
      </c>
      <c r="AA16" s="137" t="s">
        <v>179</v>
      </c>
      <c r="AB16" s="126">
        <f t="shared" si="2"/>
        <v>2.640625</v>
      </c>
      <c r="AC16" s="130" t="s">
        <v>206</v>
      </c>
      <c r="AD16" s="222">
        <v>0.0015224537037037038</v>
      </c>
      <c r="AE16" s="213">
        <v>3.0092592592592597E-05</v>
      </c>
      <c r="AF16" s="213">
        <f t="shared" si="1"/>
        <v>0.0014923611111111112</v>
      </c>
    </row>
    <row r="17" spans="1:32" ht="19.5" customHeight="1">
      <c r="A17" s="149"/>
      <c r="B17" s="189"/>
      <c r="C17" s="7">
        <v>1999</v>
      </c>
      <c r="D17" s="61" t="s">
        <v>32</v>
      </c>
      <c r="E17" s="112">
        <v>4</v>
      </c>
      <c r="F17" s="106" t="s">
        <v>60</v>
      </c>
      <c r="G17" s="243">
        <v>35</v>
      </c>
      <c r="H17" s="244" t="s">
        <v>46</v>
      </c>
      <c r="I17" s="94">
        <v>34</v>
      </c>
      <c r="J17" s="19" t="s">
        <v>47</v>
      </c>
      <c r="K17" s="237"/>
      <c r="L17" s="238" t="s">
        <v>263</v>
      </c>
      <c r="M17" s="239"/>
      <c r="N17" s="238" t="s">
        <v>263</v>
      </c>
      <c r="O17" s="240"/>
      <c r="P17" s="241" t="s">
        <v>263</v>
      </c>
      <c r="Q17" s="242"/>
      <c r="R17" s="241" t="s">
        <v>263</v>
      </c>
      <c r="S17" s="97">
        <v>35</v>
      </c>
      <c r="T17" s="19" t="s">
        <v>54</v>
      </c>
      <c r="U17" s="97">
        <v>35</v>
      </c>
      <c r="V17" s="19" t="s">
        <v>48</v>
      </c>
      <c r="W17" s="97">
        <v>25</v>
      </c>
      <c r="X17" s="68" t="s">
        <v>264</v>
      </c>
      <c r="Y17" s="151">
        <f t="shared" si="0"/>
        <v>32.25</v>
      </c>
      <c r="Z17" s="232">
        <v>2</v>
      </c>
      <c r="AA17" s="137" t="s">
        <v>186</v>
      </c>
      <c r="AB17" s="126">
        <f t="shared" si="2"/>
        <v>0.275625</v>
      </c>
      <c r="AC17" s="130" t="s">
        <v>207</v>
      </c>
      <c r="AD17" s="222">
        <v>0.0014717592592592595</v>
      </c>
      <c r="AE17" s="213">
        <v>3.472222222222222E-06</v>
      </c>
      <c r="AF17" s="214">
        <f t="shared" si="1"/>
        <v>0.0014682870370370373</v>
      </c>
    </row>
    <row r="18" spans="1:32" ht="19.5" customHeight="1">
      <c r="A18" s="149"/>
      <c r="B18" s="189"/>
      <c r="C18" s="7">
        <v>2006</v>
      </c>
      <c r="D18" s="61" t="s">
        <v>5</v>
      </c>
      <c r="E18" s="112">
        <v>5</v>
      </c>
      <c r="F18" s="106" t="s">
        <v>59</v>
      </c>
      <c r="G18" s="97">
        <v>28</v>
      </c>
      <c r="H18" s="236" t="s">
        <v>28</v>
      </c>
      <c r="I18" s="94">
        <v>31</v>
      </c>
      <c r="J18" s="68" t="s">
        <v>231</v>
      </c>
      <c r="K18" s="237"/>
      <c r="L18" s="238" t="s">
        <v>265</v>
      </c>
      <c r="M18" s="239"/>
      <c r="N18" s="238" t="s">
        <v>265</v>
      </c>
      <c r="O18" s="240"/>
      <c r="P18" s="241" t="s">
        <v>265</v>
      </c>
      <c r="Q18" s="242"/>
      <c r="R18" s="241" t="s">
        <v>265</v>
      </c>
      <c r="S18" s="97">
        <v>26</v>
      </c>
      <c r="T18" s="68" t="s">
        <v>266</v>
      </c>
      <c r="U18" s="97">
        <v>25</v>
      </c>
      <c r="V18" s="68" t="s">
        <v>267</v>
      </c>
      <c r="W18" s="97">
        <v>25</v>
      </c>
      <c r="X18" s="68" t="s">
        <v>268</v>
      </c>
      <c r="Y18" s="151">
        <v>28</v>
      </c>
      <c r="Z18" s="232">
        <v>1</v>
      </c>
      <c r="AA18" s="137" t="s">
        <v>178</v>
      </c>
      <c r="AB18" s="126">
        <f t="shared" si="2"/>
        <v>0.01</v>
      </c>
      <c r="AC18" s="130" t="s">
        <v>178</v>
      </c>
      <c r="AD18" s="222">
        <v>0.0014278935185185184</v>
      </c>
      <c r="AE18" s="213">
        <v>0</v>
      </c>
      <c r="AF18" s="213">
        <f t="shared" si="1"/>
        <v>0.0014278935185185184</v>
      </c>
    </row>
    <row r="19" spans="1:32" ht="19.5" customHeight="1">
      <c r="A19" s="149"/>
      <c r="B19" s="189"/>
      <c r="C19" s="7" t="s">
        <v>31</v>
      </c>
      <c r="D19" s="60"/>
      <c r="E19" s="113">
        <v>6</v>
      </c>
      <c r="F19" s="7" t="s">
        <v>269</v>
      </c>
      <c r="G19" s="103">
        <v>28</v>
      </c>
      <c r="H19" s="252" t="s">
        <v>92</v>
      </c>
      <c r="I19" s="95">
        <v>28</v>
      </c>
      <c r="J19" s="17" t="s">
        <v>93</v>
      </c>
      <c r="K19" s="253"/>
      <c r="L19" s="254" t="s">
        <v>35</v>
      </c>
      <c r="M19" s="255"/>
      <c r="N19" s="254" t="s">
        <v>35</v>
      </c>
      <c r="O19" s="256"/>
      <c r="P19" s="257" t="s">
        <v>35</v>
      </c>
      <c r="Q19" s="258"/>
      <c r="R19" s="257" t="s">
        <v>35</v>
      </c>
      <c r="S19" s="103">
        <v>28</v>
      </c>
      <c r="T19" s="17" t="s">
        <v>94</v>
      </c>
      <c r="U19" s="103">
        <v>27</v>
      </c>
      <c r="V19" s="17" t="s">
        <v>95</v>
      </c>
      <c r="W19" s="103">
        <v>26</v>
      </c>
      <c r="X19" s="17" t="s">
        <v>96</v>
      </c>
      <c r="Y19" s="152">
        <f t="shared" si="0"/>
        <v>27.25</v>
      </c>
      <c r="Z19" s="234">
        <v>9</v>
      </c>
      <c r="AA19" s="139" t="s">
        <v>177</v>
      </c>
      <c r="AB19" s="82">
        <f t="shared" si="2"/>
        <v>0.000625</v>
      </c>
      <c r="AC19" s="131" t="s">
        <v>177</v>
      </c>
      <c r="AD19" s="222">
        <v>0.001871875</v>
      </c>
      <c r="AE19" s="213">
        <v>0</v>
      </c>
      <c r="AF19" s="213">
        <f t="shared" si="1"/>
        <v>0.001871875</v>
      </c>
    </row>
    <row r="20" spans="1:32" ht="19.5" customHeight="1">
      <c r="A20" s="148" t="s">
        <v>51</v>
      </c>
      <c r="B20" s="177" t="s">
        <v>155</v>
      </c>
      <c r="C20" s="20"/>
      <c r="D20" s="61"/>
      <c r="E20" s="112"/>
      <c r="F20" s="106" t="s">
        <v>161</v>
      </c>
      <c r="G20" s="243">
        <v>48</v>
      </c>
      <c r="H20" s="202" t="s">
        <v>18</v>
      </c>
      <c r="I20" s="94">
        <v>70</v>
      </c>
      <c r="J20" s="19" t="s">
        <v>86</v>
      </c>
      <c r="K20" s="97">
        <v>70</v>
      </c>
      <c r="L20" s="19" t="s">
        <v>87</v>
      </c>
      <c r="M20" s="10">
        <v>68</v>
      </c>
      <c r="N20" s="19" t="s">
        <v>232</v>
      </c>
      <c r="O20" s="100"/>
      <c r="P20" s="19"/>
      <c r="Q20" s="104"/>
      <c r="R20" s="19"/>
      <c r="S20" s="100"/>
      <c r="T20" s="19"/>
      <c r="U20" s="97"/>
      <c r="V20" s="19"/>
      <c r="W20" s="97"/>
      <c r="X20" s="19"/>
      <c r="Y20" s="151"/>
      <c r="Z20" s="166"/>
      <c r="AA20" s="259"/>
      <c r="AB20" s="125"/>
      <c r="AC20" s="134"/>
      <c r="AD20" s="74"/>
      <c r="AE20" s="74"/>
      <c r="AF20" s="74"/>
    </row>
    <row r="21" spans="1:32" ht="19.5" customHeight="1">
      <c r="A21" s="149"/>
      <c r="B21" s="189"/>
      <c r="C21" s="21"/>
      <c r="D21" s="61"/>
      <c r="E21" s="112"/>
      <c r="F21" s="106"/>
      <c r="G21" s="43"/>
      <c r="H21" s="109"/>
      <c r="I21" s="94"/>
      <c r="J21" s="19"/>
      <c r="K21" s="100"/>
      <c r="L21" s="19"/>
      <c r="M21" s="30"/>
      <c r="N21" s="19"/>
      <c r="O21" s="100"/>
      <c r="P21" s="19"/>
      <c r="Q21" s="104"/>
      <c r="R21" s="19"/>
      <c r="S21" s="100"/>
      <c r="T21" s="19"/>
      <c r="U21" s="97"/>
      <c r="V21" s="19"/>
      <c r="W21" s="97"/>
      <c r="X21" s="19"/>
      <c r="Y21" s="151"/>
      <c r="Z21" s="166"/>
      <c r="AA21" s="259"/>
      <c r="AB21" s="125"/>
      <c r="AC21" s="134"/>
      <c r="AD21" s="74"/>
      <c r="AE21" s="74"/>
      <c r="AF21" s="74"/>
    </row>
    <row r="22" spans="1:32" ht="19.5" customHeight="1">
      <c r="A22" s="149"/>
      <c r="B22" s="189"/>
      <c r="C22" s="21"/>
      <c r="D22" s="61"/>
      <c r="E22" s="112"/>
      <c r="F22" s="106"/>
      <c r="G22" s="43"/>
      <c r="H22" s="108"/>
      <c r="I22" s="94"/>
      <c r="J22" s="19"/>
      <c r="K22" s="100"/>
      <c r="L22" s="19"/>
      <c r="M22" s="30"/>
      <c r="N22" s="19"/>
      <c r="O22" s="100"/>
      <c r="P22" s="19"/>
      <c r="Q22" s="104"/>
      <c r="R22" s="19"/>
      <c r="S22" s="100"/>
      <c r="T22" s="19"/>
      <c r="U22" s="97"/>
      <c r="V22" s="19"/>
      <c r="W22" s="97"/>
      <c r="X22" s="19"/>
      <c r="Y22" s="151"/>
      <c r="Z22" s="166"/>
      <c r="AA22" s="259"/>
      <c r="AB22" s="125"/>
      <c r="AC22" s="134"/>
      <c r="AD22" s="74"/>
      <c r="AE22" s="74"/>
      <c r="AF22" s="74"/>
    </row>
    <row r="23" spans="1:32" ht="19.5" customHeight="1">
      <c r="A23" s="191"/>
      <c r="B23" s="190"/>
      <c r="C23" s="22"/>
      <c r="D23" s="60"/>
      <c r="E23" s="113"/>
      <c r="F23" s="73"/>
      <c r="G23" s="45"/>
      <c r="H23" s="110"/>
      <c r="I23" s="95"/>
      <c r="J23" s="17"/>
      <c r="K23" s="101"/>
      <c r="L23" s="17"/>
      <c r="M23" s="29"/>
      <c r="N23" s="17"/>
      <c r="O23" s="101"/>
      <c r="P23" s="17"/>
      <c r="Q23" s="105"/>
      <c r="R23" s="17"/>
      <c r="S23" s="101"/>
      <c r="T23" s="17"/>
      <c r="U23" s="103"/>
      <c r="V23" s="17"/>
      <c r="W23" s="103"/>
      <c r="X23" s="17"/>
      <c r="Y23" s="152"/>
      <c r="Z23" s="168"/>
      <c r="AA23" s="260"/>
      <c r="AB23" s="125"/>
      <c r="AC23" s="132"/>
      <c r="AD23" s="219"/>
      <c r="AE23" s="219"/>
      <c r="AF23" s="219"/>
    </row>
    <row r="24" spans="1:32" ht="19.5" customHeight="1">
      <c r="A24" s="148" t="s">
        <v>115</v>
      </c>
      <c r="B24" s="177">
        <v>0.3958333333333333</v>
      </c>
      <c r="C24" s="7" t="s">
        <v>76</v>
      </c>
      <c r="D24" s="61"/>
      <c r="E24" s="112">
        <v>2</v>
      </c>
      <c r="F24" s="106" t="s">
        <v>42</v>
      </c>
      <c r="G24" s="42">
        <v>65</v>
      </c>
      <c r="H24" s="202" t="s">
        <v>6</v>
      </c>
      <c r="I24" s="94">
        <v>64</v>
      </c>
      <c r="J24" s="19" t="s">
        <v>235</v>
      </c>
      <c r="K24" s="97">
        <v>65</v>
      </c>
      <c r="L24" s="19" t="s">
        <v>236</v>
      </c>
      <c r="M24" s="10">
        <v>66</v>
      </c>
      <c r="N24" s="200" t="s">
        <v>84</v>
      </c>
      <c r="O24" s="97">
        <v>65</v>
      </c>
      <c r="P24" s="200" t="s">
        <v>120</v>
      </c>
      <c r="Q24" s="97">
        <v>64</v>
      </c>
      <c r="R24" s="67" t="s">
        <v>237</v>
      </c>
      <c r="S24" s="97">
        <v>70</v>
      </c>
      <c r="T24" s="200" t="s">
        <v>238</v>
      </c>
      <c r="U24" s="203">
        <v>67</v>
      </c>
      <c r="V24" s="19" t="s">
        <v>52</v>
      </c>
      <c r="W24" s="97">
        <v>67</v>
      </c>
      <c r="X24" s="19" t="s">
        <v>239</v>
      </c>
      <c r="Y24" s="154">
        <f t="shared" si="0"/>
        <v>66</v>
      </c>
      <c r="Z24" s="232">
        <v>3</v>
      </c>
      <c r="AA24" s="137" t="s">
        <v>180</v>
      </c>
      <c r="AB24" s="205">
        <f aca="true" t="shared" si="3" ref="AB24:AB29">0.02*(Y24-27)^2/2</f>
        <v>15.21</v>
      </c>
      <c r="AC24" s="130" t="s">
        <v>208</v>
      </c>
      <c r="AD24" s="223">
        <v>0.0013811342592592593</v>
      </c>
      <c r="AE24" s="224">
        <v>0.00017592592592592592</v>
      </c>
      <c r="AF24" s="225">
        <f t="shared" si="1"/>
        <v>0.0012052083333333333</v>
      </c>
    </row>
    <row r="25" spans="1:32" ht="19.5" customHeight="1">
      <c r="A25" s="149"/>
      <c r="B25" s="189"/>
      <c r="C25" s="7" t="s">
        <v>77</v>
      </c>
      <c r="D25" s="61"/>
      <c r="E25" s="112">
        <v>4</v>
      </c>
      <c r="F25" s="106" t="s">
        <v>43</v>
      </c>
      <c r="G25" s="42">
        <v>53</v>
      </c>
      <c r="H25" s="199" t="s">
        <v>53</v>
      </c>
      <c r="I25" s="94">
        <v>58</v>
      </c>
      <c r="J25" s="200" t="s">
        <v>23</v>
      </c>
      <c r="K25" s="97">
        <v>58</v>
      </c>
      <c r="L25" s="200" t="s">
        <v>24</v>
      </c>
      <c r="M25" s="10">
        <v>58</v>
      </c>
      <c r="N25" s="19" t="s">
        <v>26</v>
      </c>
      <c r="O25" s="97">
        <v>58</v>
      </c>
      <c r="P25" s="200" t="s">
        <v>27</v>
      </c>
      <c r="Q25" s="97">
        <v>56</v>
      </c>
      <c r="R25" s="19" t="s">
        <v>63</v>
      </c>
      <c r="S25" s="97">
        <v>58</v>
      </c>
      <c r="T25" s="200" t="s">
        <v>157</v>
      </c>
      <c r="U25" s="97">
        <v>59</v>
      </c>
      <c r="V25" s="200" t="s">
        <v>22</v>
      </c>
      <c r="W25" s="97">
        <v>63</v>
      </c>
      <c r="X25" s="200" t="s">
        <v>64</v>
      </c>
      <c r="Y25" s="151">
        <f t="shared" si="0"/>
        <v>58.5</v>
      </c>
      <c r="Z25" s="232">
        <v>2</v>
      </c>
      <c r="AA25" s="137" t="s">
        <v>181</v>
      </c>
      <c r="AB25" s="126">
        <f t="shared" si="3"/>
        <v>9.9225</v>
      </c>
      <c r="AC25" s="130" t="s">
        <v>209</v>
      </c>
      <c r="AD25" s="226">
        <v>0.001313425925925926</v>
      </c>
      <c r="AE25" s="227">
        <v>0.00011458333333333334</v>
      </c>
      <c r="AF25" s="228">
        <f t="shared" si="1"/>
        <v>0.0011988425925925927</v>
      </c>
    </row>
    <row r="26" spans="1:32" ht="19.5" customHeight="1">
      <c r="A26" s="191"/>
      <c r="B26" s="190"/>
      <c r="C26" s="7" t="s">
        <v>78</v>
      </c>
      <c r="D26" s="62" t="s">
        <v>82</v>
      </c>
      <c r="E26" s="114">
        <v>6</v>
      </c>
      <c r="F26" s="111" t="s">
        <v>72</v>
      </c>
      <c r="G26" s="71">
        <v>48</v>
      </c>
      <c r="H26" s="197" t="s">
        <v>19</v>
      </c>
      <c r="I26" s="96">
        <v>48</v>
      </c>
      <c r="J26" s="70" t="s">
        <v>114</v>
      </c>
      <c r="K26" s="102">
        <v>48</v>
      </c>
      <c r="L26" s="70" t="s">
        <v>127</v>
      </c>
      <c r="M26" s="72">
        <v>53</v>
      </c>
      <c r="N26" s="198" t="s">
        <v>1</v>
      </c>
      <c r="O26" s="102">
        <v>53</v>
      </c>
      <c r="P26" s="198" t="s">
        <v>11</v>
      </c>
      <c r="Q26" s="102">
        <v>50</v>
      </c>
      <c r="R26" s="70" t="s">
        <v>240</v>
      </c>
      <c r="S26" s="102">
        <v>47</v>
      </c>
      <c r="T26" s="70" t="s">
        <v>156</v>
      </c>
      <c r="U26" s="102">
        <v>50</v>
      </c>
      <c r="V26" s="70" t="s">
        <v>241</v>
      </c>
      <c r="W26" s="102">
        <v>48</v>
      </c>
      <c r="X26" s="198" t="s">
        <v>125</v>
      </c>
      <c r="Y26" s="153">
        <f t="shared" si="0"/>
        <v>49.625</v>
      </c>
      <c r="Z26" s="235">
        <v>5</v>
      </c>
      <c r="AA26" s="215" t="s">
        <v>182</v>
      </c>
      <c r="AB26" s="216">
        <f t="shared" si="3"/>
        <v>5.11890625</v>
      </c>
      <c r="AC26" s="133" t="s">
        <v>210</v>
      </c>
      <c r="AD26" s="229">
        <v>0.0013328703703703703</v>
      </c>
      <c r="AE26" s="217">
        <v>5.902777777777777E-05</v>
      </c>
      <c r="AF26" s="230">
        <f t="shared" si="1"/>
        <v>0.0012738425925925925</v>
      </c>
    </row>
    <row r="27" spans="1:32" ht="19.5" customHeight="1">
      <c r="A27" s="149" t="s">
        <v>116</v>
      </c>
      <c r="B27" s="192">
        <v>0.40277777777777773</v>
      </c>
      <c r="C27" s="7" t="s">
        <v>79</v>
      </c>
      <c r="D27" s="61"/>
      <c r="E27" s="112">
        <v>2</v>
      </c>
      <c r="F27" s="106" t="s">
        <v>73</v>
      </c>
      <c r="G27" s="44">
        <v>44</v>
      </c>
      <c r="H27" s="199" t="s">
        <v>233</v>
      </c>
      <c r="I27" s="94">
        <v>44</v>
      </c>
      <c r="J27" s="19" t="s">
        <v>61</v>
      </c>
      <c r="K27" s="97">
        <v>44</v>
      </c>
      <c r="L27" s="19" t="s">
        <v>66</v>
      </c>
      <c r="M27" s="10">
        <v>44</v>
      </c>
      <c r="N27" s="19" t="s">
        <v>67</v>
      </c>
      <c r="O27" s="97">
        <v>45</v>
      </c>
      <c r="P27" s="19" t="s">
        <v>68</v>
      </c>
      <c r="Q27" s="97">
        <v>44</v>
      </c>
      <c r="R27" s="50" t="s">
        <v>69</v>
      </c>
      <c r="S27" s="97">
        <v>44</v>
      </c>
      <c r="T27" s="50" t="s">
        <v>234</v>
      </c>
      <c r="U27" s="97">
        <v>43</v>
      </c>
      <c r="V27" s="200" t="s">
        <v>70</v>
      </c>
      <c r="W27" s="97">
        <v>44</v>
      </c>
      <c r="X27" s="200" t="s">
        <v>71</v>
      </c>
      <c r="Y27" s="151">
        <f>AVERAGE(I27,K27,M27,O27,Q27,S27,U27,W27)</f>
        <v>44</v>
      </c>
      <c r="Z27" s="232">
        <v>6</v>
      </c>
      <c r="AA27" s="137" t="s">
        <v>183</v>
      </c>
      <c r="AB27" s="126">
        <f t="shared" si="3"/>
        <v>2.89</v>
      </c>
      <c r="AC27" s="130" t="s">
        <v>211</v>
      </c>
      <c r="AD27" s="226">
        <v>0.0013320601851851853</v>
      </c>
      <c r="AE27" s="227">
        <v>3.3564814814814815E-05</v>
      </c>
      <c r="AF27" s="228">
        <f t="shared" si="1"/>
        <v>0.0012984953703703704</v>
      </c>
    </row>
    <row r="28" spans="1:32" ht="19.5" customHeight="1">
      <c r="A28" s="149"/>
      <c r="B28" s="189"/>
      <c r="C28" s="7" t="s">
        <v>80</v>
      </c>
      <c r="D28" s="61"/>
      <c r="E28" s="112">
        <v>4</v>
      </c>
      <c r="F28" s="106" t="s">
        <v>37</v>
      </c>
      <c r="G28" s="42">
        <v>28</v>
      </c>
      <c r="H28" s="202" t="s">
        <v>28</v>
      </c>
      <c r="I28" s="94">
        <v>31</v>
      </c>
      <c r="J28" s="68" t="s">
        <v>242</v>
      </c>
      <c r="K28" s="97">
        <v>30</v>
      </c>
      <c r="L28" s="68" t="s">
        <v>243</v>
      </c>
      <c r="M28" s="10">
        <v>28</v>
      </c>
      <c r="N28" s="68" t="s">
        <v>244</v>
      </c>
      <c r="O28" s="97">
        <v>28</v>
      </c>
      <c r="P28" s="68" t="s">
        <v>245</v>
      </c>
      <c r="Q28" s="97">
        <v>28</v>
      </c>
      <c r="R28" s="19" t="s">
        <v>246</v>
      </c>
      <c r="S28" s="100">
        <v>31</v>
      </c>
      <c r="T28" s="19" t="s">
        <v>247</v>
      </c>
      <c r="U28" s="97">
        <v>28</v>
      </c>
      <c r="V28" s="19" t="s">
        <v>248</v>
      </c>
      <c r="W28" s="97">
        <v>27</v>
      </c>
      <c r="X28" s="19" t="s">
        <v>249</v>
      </c>
      <c r="Y28" s="151">
        <v>28</v>
      </c>
      <c r="Z28" s="232">
        <v>1</v>
      </c>
      <c r="AA28" s="137" t="s">
        <v>184</v>
      </c>
      <c r="AB28" s="126">
        <f t="shared" si="3"/>
        <v>0.01</v>
      </c>
      <c r="AC28" s="130" t="s">
        <v>184</v>
      </c>
      <c r="AD28" s="226">
        <v>0.001138425925925926</v>
      </c>
      <c r="AE28" s="227">
        <v>0</v>
      </c>
      <c r="AF28" s="228">
        <f t="shared" si="1"/>
        <v>0.001138425925925926</v>
      </c>
    </row>
    <row r="29" spans="1:32" ht="19.5" customHeight="1">
      <c r="A29" s="191"/>
      <c r="B29" s="190"/>
      <c r="C29" s="11" t="s">
        <v>44</v>
      </c>
      <c r="D29" s="60"/>
      <c r="E29" s="113">
        <v>6</v>
      </c>
      <c r="F29" s="73" t="s">
        <v>36</v>
      </c>
      <c r="G29" s="66">
        <v>35</v>
      </c>
      <c r="H29" s="204" t="s">
        <v>46</v>
      </c>
      <c r="I29" s="95">
        <v>35</v>
      </c>
      <c r="J29" s="201" t="s">
        <v>47</v>
      </c>
      <c r="K29" s="103">
        <v>35</v>
      </c>
      <c r="L29" s="201" t="s">
        <v>54</v>
      </c>
      <c r="M29" s="32">
        <v>35</v>
      </c>
      <c r="N29" s="201" t="s">
        <v>48</v>
      </c>
      <c r="O29" s="32">
        <v>24</v>
      </c>
      <c r="P29" s="201" t="s">
        <v>250</v>
      </c>
      <c r="Q29" s="103">
        <v>53</v>
      </c>
      <c r="R29" s="201" t="s">
        <v>9</v>
      </c>
      <c r="S29" s="103">
        <v>55</v>
      </c>
      <c r="T29" s="201" t="s">
        <v>10</v>
      </c>
      <c r="U29" s="103">
        <v>42</v>
      </c>
      <c r="V29" s="201" t="s">
        <v>14</v>
      </c>
      <c r="W29" s="103">
        <v>44</v>
      </c>
      <c r="X29" s="201" t="s">
        <v>15</v>
      </c>
      <c r="Y29" s="152">
        <v>35</v>
      </c>
      <c r="Z29" s="234">
        <v>4</v>
      </c>
      <c r="AA29" s="139" t="s">
        <v>185</v>
      </c>
      <c r="AB29" s="82">
        <f t="shared" si="3"/>
        <v>0.64</v>
      </c>
      <c r="AC29" s="131" t="s">
        <v>212</v>
      </c>
      <c r="AD29" s="218">
        <v>0.0012327546296296297</v>
      </c>
      <c r="AE29" s="219">
        <v>6.944444444444444E-06</v>
      </c>
      <c r="AF29" s="231">
        <f t="shared" si="1"/>
        <v>0.0012258101851851852</v>
      </c>
    </row>
    <row r="30" spans="1:32" ht="19.5" customHeight="1">
      <c r="A30" s="148" t="s">
        <v>224</v>
      </c>
      <c r="B30" s="177">
        <v>0.4375</v>
      </c>
      <c r="C30" s="51" t="s">
        <v>55</v>
      </c>
      <c r="D30" s="61"/>
      <c r="E30" s="112">
        <v>1</v>
      </c>
      <c r="F30" s="106" t="s">
        <v>42</v>
      </c>
      <c r="G30" s="42">
        <v>46</v>
      </c>
      <c r="H30" s="107" t="s">
        <v>105</v>
      </c>
      <c r="I30" s="92">
        <v>40</v>
      </c>
      <c r="J30" s="38" t="s">
        <v>106</v>
      </c>
      <c r="K30" s="42">
        <v>46</v>
      </c>
      <c r="L30" s="38" t="s">
        <v>107</v>
      </c>
      <c r="M30" s="10">
        <v>49</v>
      </c>
      <c r="N30" s="19" t="s">
        <v>108</v>
      </c>
      <c r="O30" s="97">
        <v>40</v>
      </c>
      <c r="P30" s="19" t="s">
        <v>109</v>
      </c>
      <c r="Q30" s="97">
        <v>48</v>
      </c>
      <c r="R30" s="37" t="s">
        <v>110</v>
      </c>
      <c r="S30" s="42">
        <v>56</v>
      </c>
      <c r="T30" s="38" t="s">
        <v>111</v>
      </c>
      <c r="U30" s="42">
        <v>53</v>
      </c>
      <c r="V30" s="38" t="s">
        <v>112</v>
      </c>
      <c r="W30" s="42">
        <v>55</v>
      </c>
      <c r="X30" s="38" t="s">
        <v>119</v>
      </c>
      <c r="Y30" s="151">
        <f aca="true" t="shared" si="4" ref="Y30:Y35">AVERAGE(I30,K30,M30,O30,Q30,S30,U30,W30)</f>
        <v>48.375</v>
      </c>
      <c r="Z30" s="167">
        <v>3</v>
      </c>
      <c r="AA30" s="137" t="s">
        <v>187</v>
      </c>
      <c r="AB30" s="126">
        <f aca="true" t="shared" si="5" ref="AB30:AB35">0.02*(Y30-27)^2/2</f>
        <v>4.56890625</v>
      </c>
      <c r="AC30" s="130" t="s">
        <v>213</v>
      </c>
      <c r="AD30" s="226">
        <v>0.0011458333333333333</v>
      </c>
      <c r="AE30" s="227">
        <v>5.324074074074074E-05</v>
      </c>
      <c r="AF30" s="228">
        <f t="shared" si="1"/>
        <v>0.0010925925925925927</v>
      </c>
    </row>
    <row r="31" spans="1:32" ht="19.5" customHeight="1">
      <c r="A31" s="149"/>
      <c r="B31" s="178"/>
      <c r="C31" s="21" t="s">
        <v>33</v>
      </c>
      <c r="D31" s="61"/>
      <c r="E31" s="112">
        <v>2</v>
      </c>
      <c r="F31" s="106" t="s">
        <v>43</v>
      </c>
      <c r="G31" s="44">
        <v>56</v>
      </c>
      <c r="H31" s="108" t="s">
        <v>142</v>
      </c>
      <c r="I31" s="94">
        <v>66</v>
      </c>
      <c r="J31" s="19" t="s">
        <v>143</v>
      </c>
      <c r="K31" s="97">
        <v>62</v>
      </c>
      <c r="L31" s="19" t="s">
        <v>88</v>
      </c>
      <c r="M31" s="10">
        <v>66</v>
      </c>
      <c r="N31" s="19" t="s">
        <v>144</v>
      </c>
      <c r="O31" s="97">
        <v>72</v>
      </c>
      <c r="P31" s="19" t="s">
        <v>145</v>
      </c>
      <c r="Q31" s="97">
        <v>52</v>
      </c>
      <c r="R31" s="19" t="s">
        <v>146</v>
      </c>
      <c r="S31" s="97">
        <v>56</v>
      </c>
      <c r="T31" s="19" t="s">
        <v>140</v>
      </c>
      <c r="U31" s="97">
        <v>58</v>
      </c>
      <c r="V31" s="19" t="s">
        <v>141</v>
      </c>
      <c r="W31" s="97">
        <v>68</v>
      </c>
      <c r="X31" s="19" t="s">
        <v>147</v>
      </c>
      <c r="Y31" s="151">
        <f t="shared" si="4"/>
        <v>62.5</v>
      </c>
      <c r="Z31" s="167">
        <v>5</v>
      </c>
      <c r="AA31" s="137" t="s">
        <v>188</v>
      </c>
      <c r="AB31" s="126">
        <f t="shared" si="5"/>
        <v>12.602500000000001</v>
      </c>
      <c r="AC31" s="130" t="s">
        <v>214</v>
      </c>
      <c r="AD31" s="226">
        <v>0.0012541666666666667</v>
      </c>
      <c r="AE31" s="227">
        <v>0.00014583333333333335</v>
      </c>
      <c r="AF31" s="228">
        <f t="shared" si="1"/>
        <v>0.0011083333333333333</v>
      </c>
    </row>
    <row r="32" spans="1:32" ht="19.5" customHeight="1">
      <c r="A32" s="149"/>
      <c r="B32" s="178"/>
      <c r="C32" s="21" t="s">
        <v>72</v>
      </c>
      <c r="D32" s="61"/>
      <c r="E32" s="112">
        <v>3</v>
      </c>
      <c r="F32" s="106" t="s">
        <v>72</v>
      </c>
      <c r="G32" s="44">
        <v>53</v>
      </c>
      <c r="H32" s="108" t="s">
        <v>97</v>
      </c>
      <c r="I32" s="94">
        <v>62</v>
      </c>
      <c r="J32" s="19" t="s">
        <v>98</v>
      </c>
      <c r="K32" s="97">
        <v>49</v>
      </c>
      <c r="L32" s="19" t="s">
        <v>99</v>
      </c>
      <c r="M32" s="10">
        <v>53</v>
      </c>
      <c r="N32" s="19" t="s">
        <v>100</v>
      </c>
      <c r="O32" s="97">
        <v>60</v>
      </c>
      <c r="P32" s="19" t="s">
        <v>139</v>
      </c>
      <c r="Q32" s="97">
        <v>55</v>
      </c>
      <c r="R32" s="19" t="s">
        <v>101</v>
      </c>
      <c r="S32" s="97">
        <v>59</v>
      </c>
      <c r="T32" s="19" t="s">
        <v>102</v>
      </c>
      <c r="U32" s="97">
        <v>52</v>
      </c>
      <c r="V32" s="19" t="s">
        <v>103</v>
      </c>
      <c r="W32" s="97">
        <v>53</v>
      </c>
      <c r="X32" s="19" t="s">
        <v>104</v>
      </c>
      <c r="Y32" s="151">
        <f t="shared" si="4"/>
        <v>55.375</v>
      </c>
      <c r="Z32" s="167">
        <v>1</v>
      </c>
      <c r="AA32" s="137" t="s">
        <v>189</v>
      </c>
      <c r="AB32" s="126">
        <f t="shared" si="5"/>
        <v>8.05140625</v>
      </c>
      <c r="AC32" s="130" t="s">
        <v>215</v>
      </c>
      <c r="AD32" s="226">
        <v>0.0011150462962962963</v>
      </c>
      <c r="AE32" s="227">
        <v>9.374999999999999E-05</v>
      </c>
      <c r="AF32" s="228">
        <f t="shared" si="1"/>
        <v>0.0010212962962962962</v>
      </c>
    </row>
    <row r="33" spans="1:32" ht="19.5" customHeight="1">
      <c r="A33" s="149"/>
      <c r="B33" s="178"/>
      <c r="C33" s="21" t="s">
        <v>74</v>
      </c>
      <c r="D33" s="61"/>
      <c r="E33" s="112">
        <v>4</v>
      </c>
      <c r="F33" s="106" t="s">
        <v>73</v>
      </c>
      <c r="G33" s="97">
        <v>53</v>
      </c>
      <c r="H33" s="108" t="s">
        <v>152</v>
      </c>
      <c r="I33" s="97">
        <v>33</v>
      </c>
      <c r="J33" s="19" t="s">
        <v>153</v>
      </c>
      <c r="K33" s="97">
        <v>50</v>
      </c>
      <c r="L33" s="19" t="s">
        <v>197</v>
      </c>
      <c r="M33" s="10">
        <v>50</v>
      </c>
      <c r="N33" s="19" t="s">
        <v>154</v>
      </c>
      <c r="O33" s="97">
        <v>28</v>
      </c>
      <c r="P33" s="19" t="s">
        <v>148</v>
      </c>
      <c r="Q33" s="97">
        <v>39</v>
      </c>
      <c r="R33" s="19" t="s">
        <v>171</v>
      </c>
      <c r="S33" s="97">
        <v>46</v>
      </c>
      <c r="T33" s="19" t="s">
        <v>149</v>
      </c>
      <c r="U33" s="97">
        <v>46</v>
      </c>
      <c r="V33" s="19" t="s">
        <v>150</v>
      </c>
      <c r="W33" s="97">
        <v>47</v>
      </c>
      <c r="X33" s="19" t="s">
        <v>151</v>
      </c>
      <c r="Y33" s="151">
        <f t="shared" si="4"/>
        <v>42.375</v>
      </c>
      <c r="Z33" s="167">
        <v>4</v>
      </c>
      <c r="AA33" s="137" t="s">
        <v>190</v>
      </c>
      <c r="AB33" s="126">
        <f t="shared" si="5"/>
        <v>2.36390625</v>
      </c>
      <c r="AC33" s="130" t="s">
        <v>216</v>
      </c>
      <c r="AD33" s="226">
        <v>0.0011251157407407405</v>
      </c>
      <c r="AE33" s="227">
        <v>2.7777777777777776E-05</v>
      </c>
      <c r="AF33" s="228">
        <f t="shared" si="1"/>
        <v>0.0010973379629629627</v>
      </c>
    </row>
    <row r="34" spans="1:32" ht="19.5" customHeight="1">
      <c r="A34" s="149"/>
      <c r="B34" s="178"/>
      <c r="C34" s="21" t="s">
        <v>34</v>
      </c>
      <c r="D34" s="61"/>
      <c r="E34" s="112">
        <v>5</v>
      </c>
      <c r="F34" s="106" t="s">
        <v>37</v>
      </c>
      <c r="G34" s="44">
        <v>65</v>
      </c>
      <c r="H34" s="108" t="s">
        <v>130</v>
      </c>
      <c r="I34" s="94">
        <v>46</v>
      </c>
      <c r="J34" s="19" t="s">
        <v>131</v>
      </c>
      <c r="K34" s="97">
        <v>62</v>
      </c>
      <c r="L34" s="19" t="s">
        <v>132</v>
      </c>
      <c r="M34" s="10">
        <v>59</v>
      </c>
      <c r="N34" s="19" t="s">
        <v>133</v>
      </c>
      <c r="O34" s="97">
        <v>51</v>
      </c>
      <c r="P34" s="19" t="s">
        <v>135</v>
      </c>
      <c r="Q34" s="97">
        <v>51</v>
      </c>
      <c r="R34" s="19" t="s">
        <v>134</v>
      </c>
      <c r="S34" s="97">
        <v>57</v>
      </c>
      <c r="T34" s="19" t="s">
        <v>136</v>
      </c>
      <c r="U34" s="97">
        <v>60</v>
      </c>
      <c r="V34" s="19" t="s">
        <v>137</v>
      </c>
      <c r="W34" s="97">
        <v>56</v>
      </c>
      <c r="X34" s="19" t="s">
        <v>138</v>
      </c>
      <c r="Y34" s="151">
        <f t="shared" si="4"/>
        <v>55.25</v>
      </c>
      <c r="Z34" s="167">
        <v>2</v>
      </c>
      <c r="AA34" s="137" t="s">
        <v>191</v>
      </c>
      <c r="AB34" s="126">
        <f t="shared" si="5"/>
        <v>7.980625</v>
      </c>
      <c r="AC34" s="130" t="s">
        <v>217</v>
      </c>
      <c r="AD34" s="226">
        <v>0.001159837962962963</v>
      </c>
      <c r="AE34" s="227">
        <v>9.259259259259259E-05</v>
      </c>
      <c r="AF34" s="228">
        <f t="shared" si="1"/>
        <v>0.0010672453703703703</v>
      </c>
    </row>
    <row r="35" spans="1:32" ht="19.5" customHeight="1" thickBot="1">
      <c r="A35" s="138"/>
      <c r="B35" s="179"/>
      <c r="C35" s="156" t="s">
        <v>194</v>
      </c>
      <c r="D35" s="63"/>
      <c r="E35" s="157">
        <v>6</v>
      </c>
      <c r="F35" s="158" t="s">
        <v>36</v>
      </c>
      <c r="G35" s="159">
        <v>65</v>
      </c>
      <c r="H35" s="160" t="s">
        <v>6</v>
      </c>
      <c r="I35" s="161">
        <v>58</v>
      </c>
      <c r="J35" s="162" t="s">
        <v>25</v>
      </c>
      <c r="K35" s="163">
        <v>64</v>
      </c>
      <c r="L35" s="162" t="s">
        <v>195</v>
      </c>
      <c r="M35" s="164">
        <v>54</v>
      </c>
      <c r="N35" s="162" t="s">
        <v>38</v>
      </c>
      <c r="O35" s="163">
        <v>50</v>
      </c>
      <c r="P35" s="162" t="s">
        <v>62</v>
      </c>
      <c r="Q35" s="163">
        <v>59</v>
      </c>
      <c r="R35" s="162" t="s">
        <v>22</v>
      </c>
      <c r="S35" s="163">
        <v>63</v>
      </c>
      <c r="T35" s="162" t="s">
        <v>65</v>
      </c>
      <c r="U35" s="163">
        <v>70</v>
      </c>
      <c r="V35" s="162" t="s">
        <v>8</v>
      </c>
      <c r="W35" s="163">
        <v>50</v>
      </c>
      <c r="X35" s="162" t="s">
        <v>196</v>
      </c>
      <c r="Y35" s="155">
        <f t="shared" si="4"/>
        <v>58.5</v>
      </c>
      <c r="Z35" s="169">
        <v>6</v>
      </c>
      <c r="AA35" s="140" t="s">
        <v>192</v>
      </c>
      <c r="AB35" s="135">
        <f t="shared" si="5"/>
        <v>9.9225</v>
      </c>
      <c r="AC35" s="136" t="s">
        <v>218</v>
      </c>
      <c r="AD35" s="218">
        <v>0.001249652777777778</v>
      </c>
      <c r="AE35" s="219">
        <v>0.00011458333333333334</v>
      </c>
      <c r="AF35" s="231">
        <f t="shared" si="1"/>
        <v>0.0011350694444444446</v>
      </c>
    </row>
    <row r="36" spans="1:31" ht="13.5" hidden="1">
      <c r="A36" s="175" t="s">
        <v>29</v>
      </c>
      <c r="B36" s="187">
        <v>0.4479166666666667</v>
      </c>
      <c r="C36" s="7"/>
      <c r="D36" s="61"/>
      <c r="E36" s="59"/>
      <c r="F36" s="21"/>
      <c r="G36" s="43"/>
      <c r="H36" s="38" t="s">
        <v>56</v>
      </c>
      <c r="I36" s="25"/>
      <c r="J36" s="19"/>
      <c r="K36" s="58"/>
      <c r="L36" s="19"/>
      <c r="M36" s="30"/>
      <c r="N36" s="19"/>
      <c r="O36" s="30"/>
      <c r="P36" s="19"/>
      <c r="Q36" s="19"/>
      <c r="R36" s="19"/>
      <c r="S36" s="30"/>
      <c r="T36" s="19"/>
      <c r="U36" s="10"/>
      <c r="V36" s="19"/>
      <c r="W36" s="10"/>
      <c r="X36" s="19"/>
      <c r="Y36" s="54"/>
      <c r="Z36" s="141"/>
      <c r="AA36" s="90"/>
      <c r="AB36" s="81"/>
      <c r="AC36" s="86"/>
      <c r="AD36" s="74"/>
      <c r="AE36" s="74"/>
    </row>
    <row r="37" spans="1:29" ht="13.5" hidden="1">
      <c r="A37" s="175"/>
      <c r="B37" s="178"/>
      <c r="C37" s="7"/>
      <c r="D37" s="61"/>
      <c r="E37" s="6"/>
      <c r="F37" s="47"/>
      <c r="G37" s="43"/>
      <c r="H37" s="38" t="s">
        <v>126</v>
      </c>
      <c r="I37" s="25"/>
      <c r="J37" s="19"/>
      <c r="K37" s="30"/>
      <c r="L37" s="19"/>
      <c r="M37" s="30"/>
      <c r="N37" s="19"/>
      <c r="O37" s="30"/>
      <c r="P37" s="19"/>
      <c r="Q37" s="19"/>
      <c r="R37" s="19"/>
      <c r="S37" s="30"/>
      <c r="T37" s="19"/>
      <c r="U37" s="10"/>
      <c r="V37" s="19"/>
      <c r="W37" s="10"/>
      <c r="X37" s="19"/>
      <c r="Y37" s="54"/>
      <c r="Z37" s="141"/>
      <c r="AA37" s="90"/>
      <c r="AB37" s="81"/>
      <c r="AC37" s="86"/>
    </row>
    <row r="38" spans="1:29" ht="13.5" hidden="1">
      <c r="A38" s="186"/>
      <c r="B38" s="188"/>
      <c r="C38" s="15"/>
      <c r="D38" s="60"/>
      <c r="E38" s="12"/>
      <c r="F38" s="48"/>
      <c r="G38" s="45"/>
      <c r="H38" s="16"/>
      <c r="I38" s="24"/>
      <c r="J38" s="17"/>
      <c r="K38" s="29"/>
      <c r="L38" s="17"/>
      <c r="M38" s="29"/>
      <c r="N38" s="17"/>
      <c r="O38" s="29"/>
      <c r="P38" s="17"/>
      <c r="Q38" s="17"/>
      <c r="R38" s="17"/>
      <c r="S38" s="29"/>
      <c r="T38" s="17"/>
      <c r="U38" s="32"/>
      <c r="V38" s="17"/>
      <c r="W38" s="32"/>
      <c r="X38" s="17"/>
      <c r="Y38" s="55"/>
      <c r="Z38" s="142"/>
      <c r="AA38" s="89"/>
      <c r="AB38" s="80"/>
      <c r="AC38" s="85"/>
    </row>
    <row r="39" spans="1:29" ht="13.5" hidden="1">
      <c r="A39" s="174" t="s">
        <v>50</v>
      </c>
      <c r="B39" s="64"/>
      <c r="C39" s="7"/>
      <c r="D39" s="61"/>
      <c r="E39" s="6"/>
      <c r="F39" s="47"/>
      <c r="G39" s="43"/>
      <c r="H39" s="41"/>
      <c r="I39" s="25"/>
      <c r="J39" s="19"/>
      <c r="K39" s="30"/>
      <c r="L39" s="19"/>
      <c r="M39" s="30"/>
      <c r="N39" s="19"/>
      <c r="O39" s="30"/>
      <c r="P39" s="19"/>
      <c r="Q39" s="19"/>
      <c r="R39" s="19"/>
      <c r="S39" s="30"/>
      <c r="T39" s="19"/>
      <c r="U39" s="10"/>
      <c r="V39" s="19"/>
      <c r="W39" s="10"/>
      <c r="X39" s="19"/>
      <c r="Y39" s="54"/>
      <c r="Z39" s="141"/>
      <c r="AA39" s="90"/>
      <c r="AB39" s="81"/>
      <c r="AC39" s="86"/>
    </row>
    <row r="40" spans="1:29" ht="13.5" hidden="1">
      <c r="A40" s="175"/>
      <c r="B40" s="18" t="s">
        <v>49</v>
      </c>
      <c r="C40" s="7"/>
      <c r="D40" s="61"/>
      <c r="E40" s="6"/>
      <c r="F40" s="47"/>
      <c r="G40" s="43"/>
      <c r="H40" s="41"/>
      <c r="I40" s="25"/>
      <c r="J40" s="19"/>
      <c r="K40" s="30"/>
      <c r="L40" s="19"/>
      <c r="M40" s="30"/>
      <c r="N40" s="19"/>
      <c r="O40" s="30"/>
      <c r="P40" s="19"/>
      <c r="Q40" s="19"/>
      <c r="R40" s="19"/>
      <c r="S40" s="30"/>
      <c r="T40" s="19"/>
      <c r="U40" s="10"/>
      <c r="V40" s="19"/>
      <c r="W40" s="10"/>
      <c r="X40" s="19"/>
      <c r="Y40" s="54"/>
      <c r="Z40" s="141"/>
      <c r="AA40" s="90"/>
      <c r="AB40" s="81"/>
      <c r="AC40" s="86"/>
    </row>
    <row r="41" spans="1:29" ht="14.25" hidden="1" thickBot="1">
      <c r="A41" s="176"/>
      <c r="B41" s="36">
        <v>0.4791666666666667</v>
      </c>
      <c r="C41" s="8"/>
      <c r="D41" s="63"/>
      <c r="E41" s="33"/>
      <c r="F41" s="49"/>
      <c r="G41" s="46"/>
      <c r="H41" s="2"/>
      <c r="I41" s="26"/>
      <c r="J41" s="2"/>
      <c r="K41" s="27"/>
      <c r="L41" s="5"/>
      <c r="M41" s="27"/>
      <c r="N41" s="5"/>
      <c r="O41" s="27"/>
      <c r="P41" s="5"/>
      <c r="Q41" s="5"/>
      <c r="R41" s="5"/>
      <c r="S41" s="27"/>
      <c r="T41" s="5"/>
      <c r="U41" s="27"/>
      <c r="V41" s="5"/>
      <c r="W41" s="27"/>
      <c r="X41" s="5"/>
      <c r="Y41" s="56"/>
      <c r="Z41" s="143"/>
      <c r="AA41" s="91"/>
      <c r="AB41" s="83"/>
      <c r="AC41" s="87"/>
    </row>
    <row r="42" spans="6:24" ht="19.5" customHeight="1">
      <c r="F42" s="9"/>
      <c r="X42" s="75"/>
    </row>
    <row r="43" ht="13.5">
      <c r="F43" s="9"/>
    </row>
    <row r="44" ht="13.5">
      <c r="F44" s="9"/>
    </row>
  </sheetData>
  <sheetProtection/>
  <mergeCells count="30">
    <mergeCell ref="AD3:AF3"/>
    <mergeCell ref="Q4:R4"/>
    <mergeCell ref="A27:A29"/>
    <mergeCell ref="B27:B29"/>
    <mergeCell ref="C3:D3"/>
    <mergeCell ref="I3:K3"/>
    <mergeCell ref="A9:A10"/>
    <mergeCell ref="B24:B26"/>
    <mergeCell ref="A24:A26"/>
    <mergeCell ref="A20:A23"/>
    <mergeCell ref="W4:X4"/>
    <mergeCell ref="A11:A19"/>
    <mergeCell ref="B15:B19"/>
    <mergeCell ref="B5:B10"/>
    <mergeCell ref="B11:B14"/>
    <mergeCell ref="U4:V4"/>
    <mergeCell ref="A36:A38"/>
    <mergeCell ref="B36:B38"/>
    <mergeCell ref="B20:B23"/>
    <mergeCell ref="G4:H4"/>
    <mergeCell ref="A39:A41"/>
    <mergeCell ref="B2:V2"/>
    <mergeCell ref="A30:A35"/>
    <mergeCell ref="B30:B35"/>
    <mergeCell ref="I4:J4"/>
    <mergeCell ref="K4:L4"/>
    <mergeCell ref="M4:N4"/>
    <mergeCell ref="O4:P4"/>
    <mergeCell ref="A5:A8"/>
    <mergeCell ref="S4:T4"/>
  </mergeCells>
  <hyperlinks>
    <hyperlink ref="C14" location="'1985KF'!A1" display="'1985KF'!A1"/>
    <hyperlink ref="C15" location="'1986KF'!A1" display="'1986KF'!A1"/>
    <hyperlink ref="C16" location="'1991KF'!A1" display="'1991KF'!A1"/>
    <hyperlink ref="C12" location="'1977KF'!A1" display="'1977KF'!A1"/>
    <hyperlink ref="C13" location="'1981AKF'!A1" display="1981ave"/>
    <hyperlink ref="C17" location="'1999KF'!A1" display="'1999KF'!A1"/>
    <hyperlink ref="C18" location="'2006KF'!A1" display="'2006KF'!A1"/>
    <hyperlink ref="C19" location="女子選抜!A1" display="女子選抜"/>
    <hyperlink ref="C24" location="'1960連合8'!A1" display="1960 ave"/>
    <hyperlink ref="C25" location="'1970連合8'!A1" display="1970 ave"/>
    <hyperlink ref="C26" location="'1980連合8'!A1" display="1980 ave　"/>
    <hyperlink ref="C27" location="'1990連合8'!A1" display="1990 ave"/>
    <hyperlink ref="C28" location="'2000連合8'!A1" display="2000 ave"/>
  </hyperlinks>
  <printOptions/>
  <pageMargins left="0.48" right="0.2362204724409449" top="1.13" bottom="0.7480314960629921" header="0.31496062992125984" footer="0.31496062992125984"/>
  <pageSetup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林　操</cp:lastModifiedBy>
  <cp:lastPrinted>2011-11-09T08:02:21Z</cp:lastPrinted>
  <dcterms:created xsi:type="dcterms:W3CDTF">2002-03-06T13:06:08Z</dcterms:created>
  <dcterms:modified xsi:type="dcterms:W3CDTF">2011-11-09T15:22:39Z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